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-207" sheetId="1" r:id="rId1"/>
    <sheet name="Watstore" sheetId="2" r:id="rId2"/>
    <sheet name="Q vs. Stage" sheetId="3" r:id="rId3"/>
    <sheet name="A vs. Q" sheetId="4" r:id="rId4"/>
    <sheet name="W vs. Q" sheetId="5" r:id="rId5"/>
    <sheet name="D vs. Q" sheetId="6" r:id="rId6"/>
    <sheet name="V vs. Q" sheetId="7" r:id="rId7"/>
    <sheet name="Flood Freq" sheetId="8" r:id="rId8"/>
  </sheets>
  <definedNames>
    <definedName name="Annual_Peak" localSheetId="1">'Watstore'!$A$2:$D$60</definedName>
    <definedName name="OuachitaRiver_Meas" localSheetId="0">'9-207'!$A$1:$R$140</definedName>
    <definedName name="WATSTORE" localSheetId="1">'Watstore'!$A$2:$D$60</definedName>
  </definedNames>
  <calcPr fullCalcOnLoad="1"/>
</workbook>
</file>

<file path=xl/sharedStrings.xml><?xml version="1.0" encoding="utf-8"?>
<sst xmlns="http://schemas.openxmlformats.org/spreadsheetml/2006/main" count="863" uniqueCount="62">
  <si>
    <t>5s</t>
  </si>
  <si>
    <t>15s</t>
  </si>
  <si>
    <t>19d</t>
  </si>
  <si>
    <t>12s</t>
  </si>
  <si>
    <t>6s</t>
  </si>
  <si>
    <t>2s</t>
  </si>
  <si>
    <t>Station ID</t>
  </si>
  <si>
    <t>Date</t>
  </si>
  <si>
    <t>Rank</t>
  </si>
  <si>
    <t>Probability</t>
  </si>
  <si>
    <t>Recurrence Interval</t>
  </si>
  <si>
    <t>Discharge (cfs)</t>
  </si>
  <si>
    <t>Stage (ft)</t>
  </si>
  <si>
    <t>07356000</t>
  </si>
  <si>
    <t>USGS</t>
  </si>
  <si>
    <t>B/H</t>
  </si>
  <si>
    <t>G</t>
  </si>
  <si>
    <t>BRG CRANE</t>
  </si>
  <si>
    <t>JCC</t>
  </si>
  <si>
    <t>JEP/JLP</t>
  </si>
  <si>
    <t>CEO</t>
  </si>
  <si>
    <t>CABLEWAY</t>
  </si>
  <si>
    <t>WADING</t>
  </si>
  <si>
    <t>CLEAR</t>
  </si>
  <si>
    <t>SUBMERGED</t>
  </si>
  <si>
    <t>ALM</t>
  </si>
  <si>
    <t>LGT DEBRIS</t>
  </si>
  <si>
    <t>E</t>
  </si>
  <si>
    <t>MAM/ALM</t>
  </si>
  <si>
    <t>ALM/MAM</t>
  </si>
  <si>
    <t>MCF</t>
  </si>
  <si>
    <t>F</t>
  </si>
  <si>
    <t>alm</t>
  </si>
  <si>
    <t>APH</t>
  </si>
  <si>
    <t>TEP</t>
  </si>
  <si>
    <t>tep</t>
  </si>
  <si>
    <t>tep/mam</t>
  </si>
  <si>
    <t>JSW</t>
  </si>
  <si>
    <t>P</t>
  </si>
  <si>
    <t>jsw/ajp</t>
  </si>
  <si>
    <t>JSW/JES</t>
  </si>
  <si>
    <t>JLD</t>
  </si>
  <si>
    <t>19821203 1</t>
  </si>
  <si>
    <t>party nm</t>
  </si>
  <si>
    <t>date</t>
  </si>
  <si>
    <t>agency</t>
  </si>
  <si>
    <t>site no</t>
  </si>
  <si>
    <t>measured rating diff</t>
  </si>
  <si>
    <t>gage va time</t>
  </si>
  <si>
    <t>measurement type cd</t>
  </si>
  <si>
    <t>control type cd</t>
  </si>
  <si>
    <t>measure #</t>
  </si>
  <si>
    <t>channel width (ft)</t>
  </si>
  <si>
    <t>xsec area (sq ft)</t>
  </si>
  <si>
    <t>velocity (ft/s)</t>
  </si>
  <si>
    <t>inside gage (ft)</t>
  </si>
  <si>
    <t>outside gage (ft)</t>
  </si>
  <si>
    <t>discharge (cfs)</t>
  </si>
  <si>
    <t>shift adj (ft)</t>
  </si>
  <si>
    <t>sections #</t>
  </si>
  <si>
    <t>gage change (ft)</t>
  </si>
  <si>
    <t>mean depth (ft)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</si>
</sst>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sz val="16"/>
      <name val="Arial"/>
      <family val="2"/>
    </font>
    <font>
      <sz val="11.75"/>
      <name val="Arial"/>
      <family val="2"/>
    </font>
    <font>
      <vertAlign val="superscript"/>
      <sz val="11.75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Stage (ft) &amp; Discharge (cfs) Relationship</a:t>
            </a:r>
          </a:p>
        </c:rich>
      </c:tx>
      <c:layout>
        <c:manualLayout>
          <c:xMode val="factor"/>
          <c:yMode val="factor"/>
          <c:x val="0.03725"/>
          <c:y val="0.03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075"/>
          <c:w val="0.92875"/>
          <c:h val="0.852"/>
        </c:manualLayout>
      </c:layout>
      <c:scatterChart>
        <c:scatterStyle val="lineMarker"/>
        <c:varyColors val="0"/>
        <c:ser>
          <c:idx val="0"/>
          <c:order val="0"/>
          <c:tx>
            <c:v>9-207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'9-207'!$I$3:$I$140</c:f>
              <c:numCache>
                <c:ptCount val="138"/>
                <c:pt idx="0">
                  <c:v>28.3</c:v>
                </c:pt>
                <c:pt idx="1">
                  <c:v>20.55</c:v>
                </c:pt>
                <c:pt idx="2">
                  <c:v>33.24</c:v>
                </c:pt>
                <c:pt idx="3">
                  <c:v>36.02</c:v>
                </c:pt>
                <c:pt idx="4">
                  <c:v>22.2</c:v>
                </c:pt>
                <c:pt idx="5">
                  <c:v>14.32</c:v>
                </c:pt>
                <c:pt idx="6">
                  <c:v>1.29</c:v>
                </c:pt>
                <c:pt idx="7">
                  <c:v>4.51</c:v>
                </c:pt>
                <c:pt idx="8">
                  <c:v>3.24</c:v>
                </c:pt>
                <c:pt idx="9">
                  <c:v>4.18</c:v>
                </c:pt>
                <c:pt idx="10">
                  <c:v>3.05</c:v>
                </c:pt>
                <c:pt idx="11">
                  <c:v>11</c:v>
                </c:pt>
                <c:pt idx="12">
                  <c:v>2.58</c:v>
                </c:pt>
                <c:pt idx="13">
                  <c:v>1.4</c:v>
                </c:pt>
                <c:pt idx="14">
                  <c:v>1.35</c:v>
                </c:pt>
                <c:pt idx="15">
                  <c:v>2.67</c:v>
                </c:pt>
                <c:pt idx="16">
                  <c:v>3.06</c:v>
                </c:pt>
                <c:pt idx="17">
                  <c:v>9.54</c:v>
                </c:pt>
                <c:pt idx="18">
                  <c:v>3.5</c:v>
                </c:pt>
                <c:pt idx="19">
                  <c:v>6.19</c:v>
                </c:pt>
                <c:pt idx="20">
                  <c:v>4.63</c:v>
                </c:pt>
                <c:pt idx="21">
                  <c:v>2.32</c:v>
                </c:pt>
                <c:pt idx="22">
                  <c:v>1.9</c:v>
                </c:pt>
                <c:pt idx="23">
                  <c:v>1</c:v>
                </c:pt>
                <c:pt idx="24">
                  <c:v>1.12</c:v>
                </c:pt>
                <c:pt idx="25">
                  <c:v>3.53</c:v>
                </c:pt>
                <c:pt idx="26">
                  <c:v>22.16</c:v>
                </c:pt>
                <c:pt idx="27">
                  <c:v>2.12</c:v>
                </c:pt>
                <c:pt idx="28">
                  <c:v>3.26</c:v>
                </c:pt>
                <c:pt idx="29">
                  <c:v>2.1</c:v>
                </c:pt>
                <c:pt idx="30">
                  <c:v>3.1</c:v>
                </c:pt>
                <c:pt idx="31">
                  <c:v>2.19</c:v>
                </c:pt>
                <c:pt idx="32">
                  <c:v>1.4</c:v>
                </c:pt>
                <c:pt idx="33">
                  <c:v>1.77</c:v>
                </c:pt>
                <c:pt idx="34">
                  <c:v>1.73</c:v>
                </c:pt>
                <c:pt idx="35">
                  <c:v>4.95</c:v>
                </c:pt>
                <c:pt idx="36">
                  <c:v>3.99</c:v>
                </c:pt>
                <c:pt idx="37">
                  <c:v>4.72</c:v>
                </c:pt>
                <c:pt idx="38">
                  <c:v>3.11</c:v>
                </c:pt>
                <c:pt idx="39">
                  <c:v>2.66</c:v>
                </c:pt>
                <c:pt idx="40">
                  <c:v>1.43</c:v>
                </c:pt>
                <c:pt idx="41">
                  <c:v>1.22</c:v>
                </c:pt>
                <c:pt idx="42">
                  <c:v>1.8</c:v>
                </c:pt>
                <c:pt idx="43">
                  <c:v>4.72</c:v>
                </c:pt>
                <c:pt idx="44">
                  <c:v>4.74</c:v>
                </c:pt>
                <c:pt idx="45">
                  <c:v>3.15</c:v>
                </c:pt>
                <c:pt idx="46">
                  <c:v>3.94</c:v>
                </c:pt>
                <c:pt idx="47">
                  <c:v>3.02</c:v>
                </c:pt>
                <c:pt idx="48">
                  <c:v>1.43</c:v>
                </c:pt>
                <c:pt idx="49">
                  <c:v>1.79</c:v>
                </c:pt>
                <c:pt idx="50">
                  <c:v>4.72</c:v>
                </c:pt>
                <c:pt idx="51">
                  <c:v>3.4</c:v>
                </c:pt>
                <c:pt idx="52">
                  <c:v>4.24</c:v>
                </c:pt>
                <c:pt idx="53">
                  <c:v>11.48</c:v>
                </c:pt>
                <c:pt idx="54">
                  <c:v>3.76</c:v>
                </c:pt>
                <c:pt idx="55">
                  <c:v>2.73</c:v>
                </c:pt>
                <c:pt idx="56">
                  <c:v>2.6</c:v>
                </c:pt>
                <c:pt idx="57">
                  <c:v>2.88</c:v>
                </c:pt>
                <c:pt idx="58">
                  <c:v>1.35</c:v>
                </c:pt>
                <c:pt idx="59">
                  <c:v>1.43</c:v>
                </c:pt>
                <c:pt idx="60">
                  <c:v>2</c:v>
                </c:pt>
                <c:pt idx="61">
                  <c:v>3.05</c:v>
                </c:pt>
                <c:pt idx="62">
                  <c:v>4.4</c:v>
                </c:pt>
                <c:pt idx="63">
                  <c:v>6.16</c:v>
                </c:pt>
                <c:pt idx="64">
                  <c:v>1.51</c:v>
                </c:pt>
                <c:pt idx="65">
                  <c:v>1.57</c:v>
                </c:pt>
                <c:pt idx="66">
                  <c:v>2.17</c:v>
                </c:pt>
                <c:pt idx="67">
                  <c:v>2.35</c:v>
                </c:pt>
                <c:pt idx="68">
                  <c:v>5.03</c:v>
                </c:pt>
                <c:pt idx="69">
                  <c:v>2.63</c:v>
                </c:pt>
                <c:pt idx="70">
                  <c:v>6.17</c:v>
                </c:pt>
                <c:pt idx="71">
                  <c:v>2.2</c:v>
                </c:pt>
                <c:pt idx="72">
                  <c:v>1.48</c:v>
                </c:pt>
                <c:pt idx="73">
                  <c:v>2.08</c:v>
                </c:pt>
                <c:pt idx="74">
                  <c:v>1.51</c:v>
                </c:pt>
                <c:pt idx="75">
                  <c:v>3.84</c:v>
                </c:pt>
                <c:pt idx="76">
                  <c:v>16.21</c:v>
                </c:pt>
                <c:pt idx="77">
                  <c:v>4.34</c:v>
                </c:pt>
                <c:pt idx="78">
                  <c:v>3.19</c:v>
                </c:pt>
                <c:pt idx="79">
                  <c:v>1.44</c:v>
                </c:pt>
                <c:pt idx="80">
                  <c:v>1.68</c:v>
                </c:pt>
                <c:pt idx="81">
                  <c:v>2.95</c:v>
                </c:pt>
                <c:pt idx="82">
                  <c:v>3.95</c:v>
                </c:pt>
                <c:pt idx="83">
                  <c:v>6.51</c:v>
                </c:pt>
                <c:pt idx="84">
                  <c:v>2.74</c:v>
                </c:pt>
                <c:pt idx="85">
                  <c:v>1.86</c:v>
                </c:pt>
                <c:pt idx="86">
                  <c:v>1.5</c:v>
                </c:pt>
                <c:pt idx="87">
                  <c:v>2.33</c:v>
                </c:pt>
                <c:pt idx="88">
                  <c:v>4.25</c:v>
                </c:pt>
                <c:pt idx="89">
                  <c:v>2.86</c:v>
                </c:pt>
                <c:pt idx="90">
                  <c:v>4.17</c:v>
                </c:pt>
                <c:pt idx="91">
                  <c:v>2.29</c:v>
                </c:pt>
                <c:pt idx="92">
                  <c:v>1.94</c:v>
                </c:pt>
                <c:pt idx="93">
                  <c:v>2.08</c:v>
                </c:pt>
                <c:pt idx="94">
                  <c:v>1.6</c:v>
                </c:pt>
                <c:pt idx="95">
                  <c:v>4</c:v>
                </c:pt>
                <c:pt idx="96">
                  <c:v>4.43</c:v>
                </c:pt>
                <c:pt idx="97">
                  <c:v>3.21</c:v>
                </c:pt>
                <c:pt idx="98">
                  <c:v>1.13</c:v>
                </c:pt>
                <c:pt idx="99">
                  <c:v>1.43</c:v>
                </c:pt>
                <c:pt idx="100">
                  <c:v>3.58</c:v>
                </c:pt>
                <c:pt idx="101">
                  <c:v>2.2</c:v>
                </c:pt>
                <c:pt idx="102">
                  <c:v>1.77</c:v>
                </c:pt>
                <c:pt idx="103">
                  <c:v>2.86</c:v>
                </c:pt>
                <c:pt idx="104">
                  <c:v>1.5</c:v>
                </c:pt>
                <c:pt idx="105">
                  <c:v>5.45</c:v>
                </c:pt>
                <c:pt idx="106">
                  <c:v>2.85</c:v>
                </c:pt>
                <c:pt idx="107">
                  <c:v>6.31</c:v>
                </c:pt>
                <c:pt idx="108">
                  <c:v>1.43</c:v>
                </c:pt>
                <c:pt idx="109">
                  <c:v>3.62</c:v>
                </c:pt>
                <c:pt idx="110">
                  <c:v>1.33</c:v>
                </c:pt>
                <c:pt idx="111">
                  <c:v>3.48</c:v>
                </c:pt>
                <c:pt idx="112">
                  <c:v>2.87</c:v>
                </c:pt>
                <c:pt idx="113">
                  <c:v>3.94</c:v>
                </c:pt>
                <c:pt idx="114">
                  <c:v>2.53</c:v>
                </c:pt>
                <c:pt idx="115">
                  <c:v>1.29</c:v>
                </c:pt>
                <c:pt idx="116">
                  <c:v>1.29</c:v>
                </c:pt>
                <c:pt idx="117">
                  <c:v>2.96</c:v>
                </c:pt>
                <c:pt idx="118">
                  <c:v>13.86</c:v>
                </c:pt>
                <c:pt idx="119">
                  <c:v>2</c:v>
                </c:pt>
                <c:pt idx="120">
                  <c:v>1.18</c:v>
                </c:pt>
                <c:pt idx="121">
                  <c:v>1.24</c:v>
                </c:pt>
                <c:pt idx="122">
                  <c:v>4.15</c:v>
                </c:pt>
                <c:pt idx="123">
                  <c:v>22.3</c:v>
                </c:pt>
                <c:pt idx="124">
                  <c:v>3.51</c:v>
                </c:pt>
                <c:pt idx="125">
                  <c:v>2.54</c:v>
                </c:pt>
                <c:pt idx="126">
                  <c:v>1.43</c:v>
                </c:pt>
                <c:pt idx="127">
                  <c:v>3.63</c:v>
                </c:pt>
                <c:pt idx="128">
                  <c:v>3.65</c:v>
                </c:pt>
                <c:pt idx="129">
                  <c:v>2.12</c:v>
                </c:pt>
                <c:pt idx="130">
                  <c:v>1.27</c:v>
                </c:pt>
                <c:pt idx="131">
                  <c:v>1.6</c:v>
                </c:pt>
                <c:pt idx="132">
                  <c:v>2.34</c:v>
                </c:pt>
                <c:pt idx="133">
                  <c:v>2.44</c:v>
                </c:pt>
                <c:pt idx="134">
                  <c:v>2.5</c:v>
                </c:pt>
                <c:pt idx="135">
                  <c:v>1.28</c:v>
                </c:pt>
                <c:pt idx="136">
                  <c:v>1.28</c:v>
                </c:pt>
                <c:pt idx="137">
                  <c:v>3.3</c:v>
                </c:pt>
              </c:numCache>
            </c:numRef>
          </c:xVal>
          <c:yVal>
            <c:numRef>
              <c:f>'9-207'!$K$3:$K$140</c:f>
              <c:numCache>
                <c:ptCount val="138"/>
                <c:pt idx="0">
                  <c:v>39200</c:v>
                </c:pt>
                <c:pt idx="1">
                  <c:v>21700</c:v>
                </c:pt>
                <c:pt idx="2">
                  <c:v>64900</c:v>
                </c:pt>
                <c:pt idx="3">
                  <c:v>79200</c:v>
                </c:pt>
                <c:pt idx="4">
                  <c:v>23800</c:v>
                </c:pt>
                <c:pt idx="5">
                  <c:v>12300</c:v>
                </c:pt>
                <c:pt idx="6">
                  <c:v>41.8</c:v>
                </c:pt>
                <c:pt idx="7">
                  <c:v>986</c:v>
                </c:pt>
                <c:pt idx="8">
                  <c:v>469</c:v>
                </c:pt>
                <c:pt idx="9">
                  <c:v>799</c:v>
                </c:pt>
                <c:pt idx="10">
                  <c:v>364</c:v>
                </c:pt>
                <c:pt idx="11">
                  <c:v>7960</c:v>
                </c:pt>
                <c:pt idx="12">
                  <c:v>258</c:v>
                </c:pt>
                <c:pt idx="13">
                  <c:v>60.7</c:v>
                </c:pt>
                <c:pt idx="14">
                  <c:v>51.8</c:v>
                </c:pt>
                <c:pt idx="15">
                  <c:v>272</c:v>
                </c:pt>
                <c:pt idx="16">
                  <c:v>391</c:v>
                </c:pt>
                <c:pt idx="17">
                  <c:v>5830</c:v>
                </c:pt>
                <c:pt idx="18">
                  <c:v>560</c:v>
                </c:pt>
                <c:pt idx="19">
                  <c:v>2570</c:v>
                </c:pt>
                <c:pt idx="20">
                  <c:v>1140</c:v>
                </c:pt>
                <c:pt idx="21">
                  <c:v>205</c:v>
                </c:pt>
                <c:pt idx="22">
                  <c:v>128</c:v>
                </c:pt>
                <c:pt idx="23">
                  <c:v>26.3</c:v>
                </c:pt>
                <c:pt idx="24">
                  <c:v>36.6</c:v>
                </c:pt>
                <c:pt idx="25">
                  <c:v>592</c:v>
                </c:pt>
                <c:pt idx="26">
                  <c:v>28600</c:v>
                </c:pt>
                <c:pt idx="27">
                  <c:v>158</c:v>
                </c:pt>
                <c:pt idx="28">
                  <c:v>468</c:v>
                </c:pt>
                <c:pt idx="29">
                  <c:v>178</c:v>
                </c:pt>
                <c:pt idx="30">
                  <c:v>431</c:v>
                </c:pt>
                <c:pt idx="31">
                  <c:v>173</c:v>
                </c:pt>
                <c:pt idx="32">
                  <c:v>49.6</c:v>
                </c:pt>
                <c:pt idx="33">
                  <c:v>106</c:v>
                </c:pt>
                <c:pt idx="34">
                  <c:v>102</c:v>
                </c:pt>
                <c:pt idx="35">
                  <c:v>1400</c:v>
                </c:pt>
                <c:pt idx="36">
                  <c:v>812</c:v>
                </c:pt>
                <c:pt idx="37">
                  <c:v>1400</c:v>
                </c:pt>
                <c:pt idx="38">
                  <c:v>439</c:v>
                </c:pt>
                <c:pt idx="39">
                  <c:v>278</c:v>
                </c:pt>
                <c:pt idx="40">
                  <c:v>62.3</c:v>
                </c:pt>
                <c:pt idx="41">
                  <c:v>24.1</c:v>
                </c:pt>
                <c:pt idx="42">
                  <c:v>97.6</c:v>
                </c:pt>
                <c:pt idx="43">
                  <c:v>1350</c:v>
                </c:pt>
                <c:pt idx="44">
                  <c:v>1390</c:v>
                </c:pt>
                <c:pt idx="45">
                  <c:v>476</c:v>
                </c:pt>
                <c:pt idx="46">
                  <c:v>809</c:v>
                </c:pt>
                <c:pt idx="47">
                  <c:v>421</c:v>
                </c:pt>
                <c:pt idx="48">
                  <c:v>42.1</c:v>
                </c:pt>
                <c:pt idx="49">
                  <c:v>98.2</c:v>
                </c:pt>
                <c:pt idx="50">
                  <c:v>1320</c:v>
                </c:pt>
                <c:pt idx="51">
                  <c:v>522</c:v>
                </c:pt>
                <c:pt idx="52">
                  <c:v>1020</c:v>
                </c:pt>
                <c:pt idx="53">
                  <c:v>8180</c:v>
                </c:pt>
                <c:pt idx="54">
                  <c:v>718</c:v>
                </c:pt>
                <c:pt idx="55">
                  <c:v>313</c:v>
                </c:pt>
                <c:pt idx="56">
                  <c:v>285</c:v>
                </c:pt>
                <c:pt idx="57">
                  <c:v>392</c:v>
                </c:pt>
                <c:pt idx="58">
                  <c:v>43.1</c:v>
                </c:pt>
                <c:pt idx="59">
                  <c:v>51.8</c:v>
                </c:pt>
                <c:pt idx="60">
                  <c:v>132</c:v>
                </c:pt>
                <c:pt idx="61">
                  <c:v>409</c:v>
                </c:pt>
                <c:pt idx="62">
                  <c:v>1110</c:v>
                </c:pt>
                <c:pt idx="63">
                  <c:v>2630</c:v>
                </c:pt>
                <c:pt idx="64">
                  <c:v>42.7</c:v>
                </c:pt>
                <c:pt idx="65">
                  <c:v>59.2</c:v>
                </c:pt>
                <c:pt idx="66">
                  <c:v>152</c:v>
                </c:pt>
                <c:pt idx="67">
                  <c:v>189</c:v>
                </c:pt>
                <c:pt idx="68">
                  <c:v>1520</c:v>
                </c:pt>
                <c:pt idx="69">
                  <c:v>247</c:v>
                </c:pt>
                <c:pt idx="70">
                  <c:v>2590</c:v>
                </c:pt>
                <c:pt idx="71">
                  <c:v>143</c:v>
                </c:pt>
                <c:pt idx="72">
                  <c:v>39.2</c:v>
                </c:pt>
                <c:pt idx="73">
                  <c:v>126</c:v>
                </c:pt>
                <c:pt idx="74">
                  <c:v>49.3</c:v>
                </c:pt>
                <c:pt idx="75">
                  <c:v>692</c:v>
                </c:pt>
                <c:pt idx="76">
                  <c:v>16900</c:v>
                </c:pt>
                <c:pt idx="77">
                  <c:v>961</c:v>
                </c:pt>
                <c:pt idx="78">
                  <c:v>427</c:v>
                </c:pt>
                <c:pt idx="79">
                  <c:v>44.7</c:v>
                </c:pt>
                <c:pt idx="80">
                  <c:v>67.3</c:v>
                </c:pt>
                <c:pt idx="81">
                  <c:v>335</c:v>
                </c:pt>
                <c:pt idx="82">
                  <c:v>802</c:v>
                </c:pt>
                <c:pt idx="83">
                  <c:v>2970</c:v>
                </c:pt>
                <c:pt idx="84">
                  <c:v>270</c:v>
                </c:pt>
                <c:pt idx="85">
                  <c:v>86.3</c:v>
                </c:pt>
                <c:pt idx="86">
                  <c:v>43</c:v>
                </c:pt>
                <c:pt idx="87">
                  <c:v>181</c:v>
                </c:pt>
                <c:pt idx="88">
                  <c:v>965</c:v>
                </c:pt>
                <c:pt idx="89">
                  <c:v>310</c:v>
                </c:pt>
                <c:pt idx="90">
                  <c:v>887</c:v>
                </c:pt>
                <c:pt idx="91">
                  <c:v>162</c:v>
                </c:pt>
                <c:pt idx="92">
                  <c:v>97.8</c:v>
                </c:pt>
                <c:pt idx="93">
                  <c:v>132</c:v>
                </c:pt>
                <c:pt idx="94">
                  <c:v>60.2</c:v>
                </c:pt>
                <c:pt idx="95">
                  <c:v>810</c:v>
                </c:pt>
                <c:pt idx="96">
                  <c:v>1110</c:v>
                </c:pt>
                <c:pt idx="97">
                  <c:v>415</c:v>
                </c:pt>
                <c:pt idx="98">
                  <c:v>19.2</c:v>
                </c:pt>
                <c:pt idx="99">
                  <c:v>39.7</c:v>
                </c:pt>
                <c:pt idx="100">
                  <c:v>597</c:v>
                </c:pt>
                <c:pt idx="101">
                  <c:v>147</c:v>
                </c:pt>
                <c:pt idx="102">
                  <c:v>92.2</c:v>
                </c:pt>
                <c:pt idx="103">
                  <c:v>307</c:v>
                </c:pt>
                <c:pt idx="104">
                  <c:v>52.5</c:v>
                </c:pt>
                <c:pt idx="105">
                  <c:v>1950</c:v>
                </c:pt>
                <c:pt idx="106">
                  <c:v>289</c:v>
                </c:pt>
                <c:pt idx="107">
                  <c:v>2730</c:v>
                </c:pt>
                <c:pt idx="108">
                  <c:v>40.3</c:v>
                </c:pt>
                <c:pt idx="109">
                  <c:v>606</c:v>
                </c:pt>
                <c:pt idx="110">
                  <c:v>32.2</c:v>
                </c:pt>
                <c:pt idx="111">
                  <c:v>491</c:v>
                </c:pt>
                <c:pt idx="112">
                  <c:v>298</c:v>
                </c:pt>
                <c:pt idx="113">
                  <c:v>817</c:v>
                </c:pt>
                <c:pt idx="114">
                  <c:v>205</c:v>
                </c:pt>
                <c:pt idx="115">
                  <c:v>34.5</c:v>
                </c:pt>
                <c:pt idx="116">
                  <c:v>43.7</c:v>
                </c:pt>
                <c:pt idx="117">
                  <c:v>373</c:v>
                </c:pt>
                <c:pt idx="118">
                  <c:v>11400</c:v>
                </c:pt>
                <c:pt idx="119">
                  <c:v>45.5</c:v>
                </c:pt>
                <c:pt idx="120">
                  <c:v>28.1</c:v>
                </c:pt>
                <c:pt idx="121">
                  <c:v>30.7</c:v>
                </c:pt>
                <c:pt idx="122">
                  <c:v>896</c:v>
                </c:pt>
                <c:pt idx="123">
                  <c:v>31200</c:v>
                </c:pt>
                <c:pt idx="124">
                  <c:v>576</c:v>
                </c:pt>
                <c:pt idx="125">
                  <c:v>222</c:v>
                </c:pt>
                <c:pt idx="126">
                  <c:v>45.8</c:v>
                </c:pt>
                <c:pt idx="127">
                  <c:v>659</c:v>
                </c:pt>
                <c:pt idx="128">
                  <c:v>586</c:v>
                </c:pt>
                <c:pt idx="129">
                  <c:v>142</c:v>
                </c:pt>
                <c:pt idx="130">
                  <c:v>38.9</c:v>
                </c:pt>
                <c:pt idx="131">
                  <c:v>73.9</c:v>
                </c:pt>
                <c:pt idx="132">
                  <c:v>188</c:v>
                </c:pt>
                <c:pt idx="133">
                  <c:v>204</c:v>
                </c:pt>
                <c:pt idx="134">
                  <c:v>211</c:v>
                </c:pt>
                <c:pt idx="135">
                  <c:v>46.4</c:v>
                </c:pt>
                <c:pt idx="136">
                  <c:v>44.7</c:v>
                </c:pt>
                <c:pt idx="137">
                  <c:v>687</c:v>
                </c:pt>
              </c:numCache>
            </c:numRef>
          </c:yVal>
          <c:smooth val="0"/>
        </c:ser>
        <c:ser>
          <c:idx val="1"/>
          <c:order val="1"/>
          <c:tx>
            <c:v>Annual Peak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Watstore!$D$2:$D$60</c:f>
              <c:numCache>
                <c:ptCount val="59"/>
                <c:pt idx="0">
                  <c:v>38.62</c:v>
                </c:pt>
                <c:pt idx="1">
                  <c:v>32.18</c:v>
                </c:pt>
                <c:pt idx="2">
                  <c:v>30.8</c:v>
                </c:pt>
                <c:pt idx="3">
                  <c:v>27.8</c:v>
                </c:pt>
                <c:pt idx="4">
                  <c:v>28.3</c:v>
                </c:pt>
                <c:pt idx="5">
                  <c:v>28.4</c:v>
                </c:pt>
                <c:pt idx="6">
                  <c:v>25.65</c:v>
                </c:pt>
                <c:pt idx="7">
                  <c:v>26.77</c:v>
                </c:pt>
                <c:pt idx="8">
                  <c:v>25.57</c:v>
                </c:pt>
                <c:pt idx="9">
                  <c:v>25.38</c:v>
                </c:pt>
                <c:pt idx="10">
                  <c:v>25.87</c:v>
                </c:pt>
                <c:pt idx="11">
                  <c:v>24.39</c:v>
                </c:pt>
                <c:pt idx="12">
                  <c:v>24.84</c:v>
                </c:pt>
                <c:pt idx="13">
                  <c:v>23.5</c:v>
                </c:pt>
                <c:pt idx="14">
                  <c:v>24.26</c:v>
                </c:pt>
                <c:pt idx="15">
                  <c:v>23.02</c:v>
                </c:pt>
                <c:pt idx="16">
                  <c:v>23.48</c:v>
                </c:pt>
                <c:pt idx="17">
                  <c:v>23.89</c:v>
                </c:pt>
                <c:pt idx="18">
                  <c:v>22.48</c:v>
                </c:pt>
                <c:pt idx="19">
                  <c:v>22.18</c:v>
                </c:pt>
                <c:pt idx="20">
                  <c:v>22.18</c:v>
                </c:pt>
                <c:pt idx="21">
                  <c:v>23.02</c:v>
                </c:pt>
                <c:pt idx="22">
                  <c:v>22</c:v>
                </c:pt>
                <c:pt idx="23">
                  <c:v>22.04</c:v>
                </c:pt>
                <c:pt idx="24">
                  <c:v>21.77</c:v>
                </c:pt>
                <c:pt idx="25">
                  <c:v>21.7</c:v>
                </c:pt>
                <c:pt idx="26">
                  <c:v>20.75</c:v>
                </c:pt>
                <c:pt idx="27">
                  <c:v>22.15</c:v>
                </c:pt>
                <c:pt idx="28">
                  <c:v>21.66</c:v>
                </c:pt>
                <c:pt idx="29">
                  <c:v>21.86</c:v>
                </c:pt>
                <c:pt idx="30">
                  <c:v>21.52</c:v>
                </c:pt>
                <c:pt idx="31">
                  <c:v>20.83</c:v>
                </c:pt>
                <c:pt idx="32">
                  <c:v>19.52</c:v>
                </c:pt>
                <c:pt idx="33">
                  <c:v>18.77</c:v>
                </c:pt>
                <c:pt idx="34">
                  <c:v>18.69</c:v>
                </c:pt>
                <c:pt idx="35">
                  <c:v>18.68</c:v>
                </c:pt>
                <c:pt idx="36">
                  <c:v>20</c:v>
                </c:pt>
                <c:pt idx="37">
                  <c:v>19.08</c:v>
                </c:pt>
                <c:pt idx="38">
                  <c:v>19.2</c:v>
                </c:pt>
                <c:pt idx="39">
                  <c:v>17.14</c:v>
                </c:pt>
                <c:pt idx="40">
                  <c:v>17.3</c:v>
                </c:pt>
                <c:pt idx="41">
                  <c:v>18.45</c:v>
                </c:pt>
                <c:pt idx="42">
                  <c:v>18.13</c:v>
                </c:pt>
                <c:pt idx="43">
                  <c:v>16.91</c:v>
                </c:pt>
                <c:pt idx="44">
                  <c:v>17.46</c:v>
                </c:pt>
                <c:pt idx="45">
                  <c:v>16.02</c:v>
                </c:pt>
                <c:pt idx="46">
                  <c:v>17.19</c:v>
                </c:pt>
                <c:pt idx="47">
                  <c:v>15.27</c:v>
                </c:pt>
                <c:pt idx="48">
                  <c:v>14.71</c:v>
                </c:pt>
                <c:pt idx="49">
                  <c:v>15.07</c:v>
                </c:pt>
                <c:pt idx="50">
                  <c:v>15.59</c:v>
                </c:pt>
                <c:pt idx="51">
                  <c:v>13.97</c:v>
                </c:pt>
                <c:pt idx="52">
                  <c:v>14.4</c:v>
                </c:pt>
                <c:pt idx="53">
                  <c:v>13.17</c:v>
                </c:pt>
                <c:pt idx="54">
                  <c:v>13.25</c:v>
                </c:pt>
                <c:pt idx="55">
                  <c:v>11.86</c:v>
                </c:pt>
                <c:pt idx="56">
                  <c:v>10.38</c:v>
                </c:pt>
                <c:pt idx="57">
                  <c:v>8.84</c:v>
                </c:pt>
                <c:pt idx="58">
                  <c:v>39.78</c:v>
                </c:pt>
              </c:numCache>
            </c:numRef>
          </c:xVal>
          <c:yVal>
            <c:numRef>
              <c:f>Watstore!$C$2:$C$60</c:f>
              <c:numCache>
                <c:ptCount val="59"/>
                <c:pt idx="0">
                  <c:v>95500</c:v>
                </c:pt>
                <c:pt idx="1">
                  <c:v>57300</c:v>
                </c:pt>
                <c:pt idx="2">
                  <c:v>54800</c:v>
                </c:pt>
                <c:pt idx="3">
                  <c:v>48500</c:v>
                </c:pt>
                <c:pt idx="4">
                  <c:v>40600</c:v>
                </c:pt>
                <c:pt idx="5">
                  <c:v>40100</c:v>
                </c:pt>
                <c:pt idx="6">
                  <c:v>39800</c:v>
                </c:pt>
                <c:pt idx="7">
                  <c:v>37400</c:v>
                </c:pt>
                <c:pt idx="8">
                  <c:v>36000</c:v>
                </c:pt>
                <c:pt idx="9">
                  <c:v>34300</c:v>
                </c:pt>
                <c:pt idx="10">
                  <c:v>32700</c:v>
                </c:pt>
                <c:pt idx="11">
                  <c:v>32100</c:v>
                </c:pt>
                <c:pt idx="12">
                  <c:v>31300</c:v>
                </c:pt>
                <c:pt idx="13">
                  <c:v>30600</c:v>
                </c:pt>
                <c:pt idx="14">
                  <c:v>30200</c:v>
                </c:pt>
                <c:pt idx="15">
                  <c:v>29500</c:v>
                </c:pt>
                <c:pt idx="16">
                  <c:v>28400</c:v>
                </c:pt>
                <c:pt idx="17">
                  <c:v>28200</c:v>
                </c:pt>
                <c:pt idx="18">
                  <c:v>28200</c:v>
                </c:pt>
                <c:pt idx="19">
                  <c:v>28200</c:v>
                </c:pt>
                <c:pt idx="20">
                  <c:v>28200</c:v>
                </c:pt>
                <c:pt idx="21">
                  <c:v>27300</c:v>
                </c:pt>
                <c:pt idx="22">
                  <c:v>27000</c:v>
                </c:pt>
                <c:pt idx="23">
                  <c:v>25100</c:v>
                </c:pt>
                <c:pt idx="24">
                  <c:v>24600</c:v>
                </c:pt>
                <c:pt idx="25">
                  <c:v>24400</c:v>
                </c:pt>
                <c:pt idx="26">
                  <c:v>24100</c:v>
                </c:pt>
                <c:pt idx="27">
                  <c:v>24000</c:v>
                </c:pt>
                <c:pt idx="28">
                  <c:v>23600</c:v>
                </c:pt>
                <c:pt idx="29">
                  <c:v>23300</c:v>
                </c:pt>
                <c:pt idx="30">
                  <c:v>23000</c:v>
                </c:pt>
                <c:pt idx="31">
                  <c:v>22500</c:v>
                </c:pt>
                <c:pt idx="32">
                  <c:v>21500</c:v>
                </c:pt>
                <c:pt idx="33">
                  <c:v>20800</c:v>
                </c:pt>
                <c:pt idx="34">
                  <c:v>20600</c:v>
                </c:pt>
                <c:pt idx="35">
                  <c:v>20500</c:v>
                </c:pt>
                <c:pt idx="36">
                  <c:v>20400</c:v>
                </c:pt>
                <c:pt idx="37">
                  <c:v>19000</c:v>
                </c:pt>
                <c:pt idx="38">
                  <c:v>18600</c:v>
                </c:pt>
                <c:pt idx="39">
                  <c:v>18100</c:v>
                </c:pt>
                <c:pt idx="40">
                  <c:v>17700</c:v>
                </c:pt>
                <c:pt idx="41">
                  <c:v>16900</c:v>
                </c:pt>
                <c:pt idx="42">
                  <c:v>16400</c:v>
                </c:pt>
                <c:pt idx="43">
                  <c:v>16400</c:v>
                </c:pt>
                <c:pt idx="44">
                  <c:v>15800</c:v>
                </c:pt>
                <c:pt idx="45">
                  <c:v>15800</c:v>
                </c:pt>
                <c:pt idx="46">
                  <c:v>15400</c:v>
                </c:pt>
                <c:pt idx="47">
                  <c:v>13900</c:v>
                </c:pt>
                <c:pt idx="48">
                  <c:v>13500</c:v>
                </c:pt>
                <c:pt idx="49">
                  <c:v>13400</c:v>
                </c:pt>
                <c:pt idx="50">
                  <c:v>12400</c:v>
                </c:pt>
                <c:pt idx="51">
                  <c:v>11600</c:v>
                </c:pt>
                <c:pt idx="52">
                  <c:v>10500</c:v>
                </c:pt>
                <c:pt idx="53">
                  <c:v>10400</c:v>
                </c:pt>
                <c:pt idx="54">
                  <c:v>8930</c:v>
                </c:pt>
                <c:pt idx="55">
                  <c:v>7160</c:v>
                </c:pt>
                <c:pt idx="56">
                  <c:v>5790</c:v>
                </c:pt>
                <c:pt idx="57">
                  <c:v>4890</c:v>
                </c:pt>
                <c:pt idx="58">
                  <c:v>2000</c:v>
                </c:pt>
              </c:numCache>
            </c:numRef>
          </c:yVal>
          <c:smooth val="0"/>
        </c:ser>
        <c:axId val="7303674"/>
        <c:axId val="65733067"/>
      </c:scatterChart>
      <c:valAx>
        <c:axId val="7303674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Stage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5733067"/>
        <c:crosses val="autoZero"/>
        <c:crossBetween val="midCat"/>
        <c:dispUnits/>
      </c:valAx>
      <c:valAx>
        <c:axId val="6573306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30367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16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Cross Sectional Area (sq. ft) vs. Discharge (cfs)</a:t>
            </a:r>
          </a:p>
        </c:rich>
      </c:tx>
      <c:layout>
        <c:manualLayout>
          <c:xMode val="factor"/>
          <c:yMode val="factor"/>
          <c:x val="0.02875"/>
          <c:y val="0.0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75"/>
          <c:w val="0.9135"/>
          <c:h val="0.85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'9-207'!$K$3:$K$140</c:f>
              <c:numCache>
                <c:ptCount val="138"/>
                <c:pt idx="0">
                  <c:v>39200</c:v>
                </c:pt>
                <c:pt idx="1">
                  <c:v>21700</c:v>
                </c:pt>
                <c:pt idx="2">
                  <c:v>64900</c:v>
                </c:pt>
                <c:pt idx="3">
                  <c:v>79200</c:v>
                </c:pt>
                <c:pt idx="4">
                  <c:v>23800</c:v>
                </c:pt>
                <c:pt idx="5">
                  <c:v>12300</c:v>
                </c:pt>
                <c:pt idx="6">
                  <c:v>41.8</c:v>
                </c:pt>
                <c:pt idx="7">
                  <c:v>986</c:v>
                </c:pt>
                <c:pt idx="8">
                  <c:v>469</c:v>
                </c:pt>
                <c:pt idx="9">
                  <c:v>799</c:v>
                </c:pt>
                <c:pt idx="10">
                  <c:v>364</c:v>
                </c:pt>
                <c:pt idx="11">
                  <c:v>7960</c:v>
                </c:pt>
                <c:pt idx="12">
                  <c:v>258</c:v>
                </c:pt>
                <c:pt idx="13">
                  <c:v>60.7</c:v>
                </c:pt>
                <c:pt idx="14">
                  <c:v>51.8</c:v>
                </c:pt>
                <c:pt idx="15">
                  <c:v>272</c:v>
                </c:pt>
                <c:pt idx="16">
                  <c:v>391</c:v>
                </c:pt>
                <c:pt idx="17">
                  <c:v>5830</c:v>
                </c:pt>
                <c:pt idx="18">
                  <c:v>560</c:v>
                </c:pt>
                <c:pt idx="19">
                  <c:v>2570</c:v>
                </c:pt>
                <c:pt idx="20">
                  <c:v>1140</c:v>
                </c:pt>
                <c:pt idx="21">
                  <c:v>205</c:v>
                </c:pt>
                <c:pt idx="22">
                  <c:v>128</c:v>
                </c:pt>
                <c:pt idx="23">
                  <c:v>26.3</c:v>
                </c:pt>
                <c:pt idx="24">
                  <c:v>36.6</c:v>
                </c:pt>
                <c:pt idx="25">
                  <c:v>592</c:v>
                </c:pt>
                <c:pt idx="26">
                  <c:v>28600</c:v>
                </c:pt>
                <c:pt idx="27">
                  <c:v>158</c:v>
                </c:pt>
                <c:pt idx="28">
                  <c:v>468</c:v>
                </c:pt>
                <c:pt idx="29">
                  <c:v>178</c:v>
                </c:pt>
                <c:pt idx="30">
                  <c:v>431</c:v>
                </c:pt>
                <c:pt idx="31">
                  <c:v>173</c:v>
                </c:pt>
                <c:pt idx="32">
                  <c:v>49.6</c:v>
                </c:pt>
                <c:pt idx="33">
                  <c:v>106</c:v>
                </c:pt>
                <c:pt idx="34">
                  <c:v>102</c:v>
                </c:pt>
                <c:pt idx="35">
                  <c:v>1400</c:v>
                </c:pt>
                <c:pt idx="36">
                  <c:v>812</c:v>
                </c:pt>
                <c:pt idx="37">
                  <c:v>1400</c:v>
                </c:pt>
                <c:pt idx="38">
                  <c:v>439</c:v>
                </c:pt>
                <c:pt idx="39">
                  <c:v>278</c:v>
                </c:pt>
                <c:pt idx="40">
                  <c:v>62.3</c:v>
                </c:pt>
                <c:pt idx="41">
                  <c:v>24.1</c:v>
                </c:pt>
                <c:pt idx="42">
                  <c:v>97.6</c:v>
                </c:pt>
                <c:pt idx="43">
                  <c:v>1350</c:v>
                </c:pt>
                <c:pt idx="44">
                  <c:v>1390</c:v>
                </c:pt>
                <c:pt idx="45">
                  <c:v>476</c:v>
                </c:pt>
                <c:pt idx="46">
                  <c:v>809</c:v>
                </c:pt>
                <c:pt idx="47">
                  <c:v>421</c:v>
                </c:pt>
                <c:pt idx="48">
                  <c:v>42.1</c:v>
                </c:pt>
                <c:pt idx="49">
                  <c:v>98.2</c:v>
                </c:pt>
                <c:pt idx="50">
                  <c:v>1320</c:v>
                </c:pt>
                <c:pt idx="51">
                  <c:v>522</c:v>
                </c:pt>
                <c:pt idx="52">
                  <c:v>1020</c:v>
                </c:pt>
                <c:pt idx="53">
                  <c:v>8180</c:v>
                </c:pt>
                <c:pt idx="54">
                  <c:v>718</c:v>
                </c:pt>
                <c:pt idx="55">
                  <c:v>313</c:v>
                </c:pt>
                <c:pt idx="56">
                  <c:v>285</c:v>
                </c:pt>
                <c:pt idx="57">
                  <c:v>392</c:v>
                </c:pt>
                <c:pt idx="58">
                  <c:v>43.1</c:v>
                </c:pt>
                <c:pt idx="59">
                  <c:v>51.8</c:v>
                </c:pt>
                <c:pt idx="60">
                  <c:v>132</c:v>
                </c:pt>
                <c:pt idx="61">
                  <c:v>409</c:v>
                </c:pt>
                <c:pt idx="62">
                  <c:v>1110</c:v>
                </c:pt>
                <c:pt idx="63">
                  <c:v>2630</c:v>
                </c:pt>
                <c:pt idx="64">
                  <c:v>42.7</c:v>
                </c:pt>
                <c:pt idx="65">
                  <c:v>59.2</c:v>
                </c:pt>
                <c:pt idx="66">
                  <c:v>152</c:v>
                </c:pt>
                <c:pt idx="67">
                  <c:v>189</c:v>
                </c:pt>
                <c:pt idx="68">
                  <c:v>1520</c:v>
                </c:pt>
                <c:pt idx="69">
                  <c:v>247</c:v>
                </c:pt>
                <c:pt idx="70">
                  <c:v>2590</c:v>
                </c:pt>
                <c:pt idx="71">
                  <c:v>143</c:v>
                </c:pt>
                <c:pt idx="72">
                  <c:v>39.2</c:v>
                </c:pt>
                <c:pt idx="73">
                  <c:v>126</c:v>
                </c:pt>
                <c:pt idx="74">
                  <c:v>49.3</c:v>
                </c:pt>
                <c:pt idx="75">
                  <c:v>692</c:v>
                </c:pt>
                <c:pt idx="76">
                  <c:v>16900</c:v>
                </c:pt>
                <c:pt idx="77">
                  <c:v>961</c:v>
                </c:pt>
                <c:pt idx="78">
                  <c:v>427</c:v>
                </c:pt>
                <c:pt idx="79">
                  <c:v>44.7</c:v>
                </c:pt>
                <c:pt idx="80">
                  <c:v>67.3</c:v>
                </c:pt>
                <c:pt idx="81">
                  <c:v>335</c:v>
                </c:pt>
                <c:pt idx="82">
                  <c:v>802</c:v>
                </c:pt>
                <c:pt idx="83">
                  <c:v>2970</c:v>
                </c:pt>
                <c:pt idx="84">
                  <c:v>270</c:v>
                </c:pt>
                <c:pt idx="85">
                  <c:v>86.3</c:v>
                </c:pt>
                <c:pt idx="86">
                  <c:v>43</c:v>
                </c:pt>
                <c:pt idx="87">
                  <c:v>181</c:v>
                </c:pt>
                <c:pt idx="88">
                  <c:v>965</c:v>
                </c:pt>
                <c:pt idx="89">
                  <c:v>310</c:v>
                </c:pt>
                <c:pt idx="90">
                  <c:v>887</c:v>
                </c:pt>
                <c:pt idx="91">
                  <c:v>162</c:v>
                </c:pt>
                <c:pt idx="92">
                  <c:v>97.8</c:v>
                </c:pt>
                <c:pt idx="93">
                  <c:v>132</c:v>
                </c:pt>
                <c:pt idx="94">
                  <c:v>60.2</c:v>
                </c:pt>
                <c:pt idx="95">
                  <c:v>810</c:v>
                </c:pt>
                <c:pt idx="96">
                  <c:v>1110</c:v>
                </c:pt>
                <c:pt idx="97">
                  <c:v>415</c:v>
                </c:pt>
                <c:pt idx="98">
                  <c:v>19.2</c:v>
                </c:pt>
                <c:pt idx="99">
                  <c:v>39.7</c:v>
                </c:pt>
                <c:pt idx="100">
                  <c:v>597</c:v>
                </c:pt>
                <c:pt idx="101">
                  <c:v>147</c:v>
                </c:pt>
                <c:pt idx="102">
                  <c:v>92.2</c:v>
                </c:pt>
                <c:pt idx="103">
                  <c:v>307</c:v>
                </c:pt>
                <c:pt idx="104">
                  <c:v>52.5</c:v>
                </c:pt>
                <c:pt idx="105">
                  <c:v>1950</c:v>
                </c:pt>
                <c:pt idx="106">
                  <c:v>289</c:v>
                </c:pt>
                <c:pt idx="107">
                  <c:v>2730</c:v>
                </c:pt>
                <c:pt idx="108">
                  <c:v>40.3</c:v>
                </c:pt>
                <c:pt idx="109">
                  <c:v>606</c:v>
                </c:pt>
                <c:pt idx="110">
                  <c:v>32.2</c:v>
                </c:pt>
                <c:pt idx="111">
                  <c:v>491</c:v>
                </c:pt>
                <c:pt idx="112">
                  <c:v>298</c:v>
                </c:pt>
                <c:pt idx="113">
                  <c:v>817</c:v>
                </c:pt>
                <c:pt idx="114">
                  <c:v>205</c:v>
                </c:pt>
                <c:pt idx="115">
                  <c:v>34.5</c:v>
                </c:pt>
                <c:pt idx="116">
                  <c:v>43.7</c:v>
                </c:pt>
                <c:pt idx="117">
                  <c:v>373</c:v>
                </c:pt>
                <c:pt idx="118">
                  <c:v>11400</c:v>
                </c:pt>
                <c:pt idx="119">
                  <c:v>45.5</c:v>
                </c:pt>
                <c:pt idx="120">
                  <c:v>28.1</c:v>
                </c:pt>
                <c:pt idx="121">
                  <c:v>30.7</c:v>
                </c:pt>
                <c:pt idx="122">
                  <c:v>896</c:v>
                </c:pt>
                <c:pt idx="123">
                  <c:v>31200</c:v>
                </c:pt>
                <c:pt idx="124">
                  <c:v>576</c:v>
                </c:pt>
                <c:pt idx="125">
                  <c:v>222</c:v>
                </c:pt>
                <c:pt idx="126">
                  <c:v>45.8</c:v>
                </c:pt>
                <c:pt idx="127">
                  <c:v>659</c:v>
                </c:pt>
                <c:pt idx="128">
                  <c:v>586</c:v>
                </c:pt>
                <c:pt idx="129">
                  <c:v>142</c:v>
                </c:pt>
                <c:pt idx="130">
                  <c:v>38.9</c:v>
                </c:pt>
                <c:pt idx="131">
                  <c:v>73.9</c:v>
                </c:pt>
                <c:pt idx="132">
                  <c:v>188</c:v>
                </c:pt>
                <c:pt idx="133">
                  <c:v>204</c:v>
                </c:pt>
                <c:pt idx="134">
                  <c:v>211</c:v>
                </c:pt>
                <c:pt idx="135">
                  <c:v>46.4</c:v>
                </c:pt>
                <c:pt idx="136">
                  <c:v>44.7</c:v>
                </c:pt>
                <c:pt idx="137">
                  <c:v>687</c:v>
                </c:pt>
              </c:numCache>
            </c:numRef>
          </c:xVal>
          <c:yVal>
            <c:numRef>
              <c:f>'9-207'!$G$3:$G$140</c:f>
              <c:numCache>
                <c:ptCount val="138"/>
                <c:pt idx="0">
                  <c:v>9050</c:v>
                </c:pt>
                <c:pt idx="1">
                  <c:v>5280</c:v>
                </c:pt>
                <c:pt idx="2">
                  <c:v>11900</c:v>
                </c:pt>
                <c:pt idx="3">
                  <c:v>11900</c:v>
                </c:pt>
                <c:pt idx="4">
                  <c:v>5740</c:v>
                </c:pt>
                <c:pt idx="5">
                  <c:v>3010</c:v>
                </c:pt>
                <c:pt idx="6">
                  <c:v>30.1</c:v>
                </c:pt>
                <c:pt idx="7">
                  <c:v>783</c:v>
                </c:pt>
                <c:pt idx="8">
                  <c:v>171</c:v>
                </c:pt>
                <c:pt idx="9">
                  <c:v>703</c:v>
                </c:pt>
                <c:pt idx="10">
                  <c:v>229</c:v>
                </c:pt>
                <c:pt idx="11">
                  <c:v>2190</c:v>
                </c:pt>
                <c:pt idx="12">
                  <c:v>110</c:v>
                </c:pt>
                <c:pt idx="13">
                  <c:v>29.6</c:v>
                </c:pt>
                <c:pt idx="14">
                  <c:v>26.6</c:v>
                </c:pt>
                <c:pt idx="15">
                  <c:v>125</c:v>
                </c:pt>
                <c:pt idx="16">
                  <c:v>157</c:v>
                </c:pt>
                <c:pt idx="17">
                  <c:v>1820</c:v>
                </c:pt>
                <c:pt idx="18">
                  <c:v>194</c:v>
                </c:pt>
                <c:pt idx="19">
                  <c:v>1190</c:v>
                </c:pt>
                <c:pt idx="20">
                  <c:v>859</c:v>
                </c:pt>
                <c:pt idx="21">
                  <c:v>90.7</c:v>
                </c:pt>
                <c:pt idx="22">
                  <c:v>47.4</c:v>
                </c:pt>
                <c:pt idx="23">
                  <c:v>19.1</c:v>
                </c:pt>
                <c:pt idx="24">
                  <c:v>23.8</c:v>
                </c:pt>
                <c:pt idx="25">
                  <c:v>195</c:v>
                </c:pt>
                <c:pt idx="26">
                  <c:v>6230</c:v>
                </c:pt>
                <c:pt idx="27">
                  <c:v>41.1</c:v>
                </c:pt>
                <c:pt idx="28">
                  <c:v>141</c:v>
                </c:pt>
                <c:pt idx="29">
                  <c:v>51.1</c:v>
                </c:pt>
                <c:pt idx="30">
                  <c:v>429</c:v>
                </c:pt>
                <c:pt idx="31">
                  <c:v>73.7</c:v>
                </c:pt>
                <c:pt idx="32">
                  <c:v>32.4</c:v>
                </c:pt>
                <c:pt idx="33">
                  <c:v>43</c:v>
                </c:pt>
                <c:pt idx="34">
                  <c:v>46.1</c:v>
                </c:pt>
                <c:pt idx="35">
                  <c:v>899</c:v>
                </c:pt>
                <c:pt idx="36">
                  <c:v>771</c:v>
                </c:pt>
                <c:pt idx="37">
                  <c:v>889</c:v>
                </c:pt>
                <c:pt idx="38">
                  <c:v>163</c:v>
                </c:pt>
                <c:pt idx="39">
                  <c:v>124</c:v>
                </c:pt>
                <c:pt idx="40">
                  <c:v>30.9</c:v>
                </c:pt>
                <c:pt idx="41">
                  <c:v>26.8</c:v>
                </c:pt>
                <c:pt idx="42">
                  <c:v>48.3</c:v>
                </c:pt>
                <c:pt idx="43">
                  <c:v>867</c:v>
                </c:pt>
                <c:pt idx="44">
                  <c:v>887</c:v>
                </c:pt>
                <c:pt idx="45">
                  <c:v>126</c:v>
                </c:pt>
                <c:pt idx="46">
                  <c:v>720</c:v>
                </c:pt>
                <c:pt idx="47">
                  <c:v>108</c:v>
                </c:pt>
                <c:pt idx="48">
                  <c:v>27.7</c:v>
                </c:pt>
                <c:pt idx="49">
                  <c:v>49.8</c:v>
                </c:pt>
                <c:pt idx="50">
                  <c:v>886</c:v>
                </c:pt>
                <c:pt idx="51">
                  <c:v>644</c:v>
                </c:pt>
                <c:pt idx="52">
                  <c:v>847</c:v>
                </c:pt>
                <c:pt idx="53">
                  <c:v>2100</c:v>
                </c:pt>
                <c:pt idx="54">
                  <c:v>724</c:v>
                </c:pt>
                <c:pt idx="55">
                  <c:v>86.9</c:v>
                </c:pt>
                <c:pt idx="56">
                  <c:v>82</c:v>
                </c:pt>
                <c:pt idx="57">
                  <c:v>105</c:v>
                </c:pt>
                <c:pt idx="58">
                  <c:v>41.8</c:v>
                </c:pt>
                <c:pt idx="59">
                  <c:v>41.6</c:v>
                </c:pt>
                <c:pt idx="60">
                  <c:v>63.4</c:v>
                </c:pt>
                <c:pt idx="61">
                  <c:v>113</c:v>
                </c:pt>
                <c:pt idx="62">
                  <c:v>864</c:v>
                </c:pt>
                <c:pt idx="63">
                  <c:v>1200</c:v>
                </c:pt>
                <c:pt idx="64">
                  <c:v>42.9</c:v>
                </c:pt>
                <c:pt idx="65">
                  <c:v>42.8</c:v>
                </c:pt>
                <c:pt idx="66">
                  <c:v>62.7</c:v>
                </c:pt>
                <c:pt idx="67">
                  <c:v>73.3</c:v>
                </c:pt>
                <c:pt idx="68">
                  <c:v>959</c:v>
                </c:pt>
                <c:pt idx="69">
                  <c:v>92.2</c:v>
                </c:pt>
                <c:pt idx="70">
                  <c:v>1170</c:v>
                </c:pt>
                <c:pt idx="71">
                  <c:v>73.1</c:v>
                </c:pt>
                <c:pt idx="72">
                  <c:v>35.3</c:v>
                </c:pt>
                <c:pt idx="73">
                  <c:v>69</c:v>
                </c:pt>
                <c:pt idx="74">
                  <c:v>48.2</c:v>
                </c:pt>
                <c:pt idx="75">
                  <c:v>728</c:v>
                </c:pt>
                <c:pt idx="76">
                  <c:v>3410</c:v>
                </c:pt>
                <c:pt idx="77">
                  <c:v>799</c:v>
                </c:pt>
                <c:pt idx="78">
                  <c:v>134</c:v>
                </c:pt>
                <c:pt idx="79">
                  <c:v>53</c:v>
                </c:pt>
                <c:pt idx="80">
                  <c:v>41.6</c:v>
                </c:pt>
                <c:pt idx="81">
                  <c:v>129</c:v>
                </c:pt>
                <c:pt idx="82">
                  <c:v>736</c:v>
                </c:pt>
                <c:pt idx="83">
                  <c:v>1210</c:v>
                </c:pt>
                <c:pt idx="84">
                  <c:v>132</c:v>
                </c:pt>
                <c:pt idx="85">
                  <c:v>51.7</c:v>
                </c:pt>
                <c:pt idx="86">
                  <c:v>42</c:v>
                </c:pt>
                <c:pt idx="87">
                  <c:v>72.2</c:v>
                </c:pt>
                <c:pt idx="88">
                  <c:v>802</c:v>
                </c:pt>
                <c:pt idx="89">
                  <c:v>150</c:v>
                </c:pt>
                <c:pt idx="90">
                  <c:v>783</c:v>
                </c:pt>
                <c:pt idx="91">
                  <c:v>75.6</c:v>
                </c:pt>
                <c:pt idx="92">
                  <c:v>52.8</c:v>
                </c:pt>
                <c:pt idx="93">
                  <c:v>57.8</c:v>
                </c:pt>
                <c:pt idx="94">
                  <c:v>52.2</c:v>
                </c:pt>
                <c:pt idx="95">
                  <c:v>754</c:v>
                </c:pt>
                <c:pt idx="96">
                  <c:v>853</c:v>
                </c:pt>
                <c:pt idx="97">
                  <c:v>137</c:v>
                </c:pt>
                <c:pt idx="98">
                  <c:v>8.43</c:v>
                </c:pt>
                <c:pt idx="99">
                  <c:v>44.7</c:v>
                </c:pt>
                <c:pt idx="100">
                  <c:v>685</c:v>
                </c:pt>
                <c:pt idx="101">
                  <c:v>78.8</c:v>
                </c:pt>
                <c:pt idx="102">
                  <c:v>55.9</c:v>
                </c:pt>
                <c:pt idx="103">
                  <c:v>124</c:v>
                </c:pt>
                <c:pt idx="104">
                  <c:v>44.2</c:v>
                </c:pt>
                <c:pt idx="105">
                  <c:v>1070</c:v>
                </c:pt>
                <c:pt idx="106">
                  <c:v>99.2</c:v>
                </c:pt>
                <c:pt idx="107">
                  <c:v>1230</c:v>
                </c:pt>
                <c:pt idx="108">
                  <c:v>47.3</c:v>
                </c:pt>
                <c:pt idx="109">
                  <c:v>700</c:v>
                </c:pt>
                <c:pt idx="110">
                  <c:v>40.4</c:v>
                </c:pt>
                <c:pt idx="111">
                  <c:v>678</c:v>
                </c:pt>
                <c:pt idx="112">
                  <c:v>112</c:v>
                </c:pt>
                <c:pt idx="113">
                  <c:v>765</c:v>
                </c:pt>
                <c:pt idx="114">
                  <c:v>108</c:v>
                </c:pt>
                <c:pt idx="115">
                  <c:v>14.6</c:v>
                </c:pt>
                <c:pt idx="116">
                  <c:v>20.2</c:v>
                </c:pt>
                <c:pt idx="117">
                  <c:v>146</c:v>
                </c:pt>
                <c:pt idx="118">
                  <c:v>2580</c:v>
                </c:pt>
                <c:pt idx="119">
                  <c:v>32.6</c:v>
                </c:pt>
                <c:pt idx="120">
                  <c:v>16.5</c:v>
                </c:pt>
                <c:pt idx="121">
                  <c:v>19.8</c:v>
                </c:pt>
                <c:pt idx="122">
                  <c:v>804</c:v>
                </c:pt>
                <c:pt idx="123">
                  <c:v>5760</c:v>
                </c:pt>
                <c:pt idx="124">
                  <c:v>221</c:v>
                </c:pt>
                <c:pt idx="125">
                  <c:v>59.4</c:v>
                </c:pt>
                <c:pt idx="126">
                  <c:v>22</c:v>
                </c:pt>
                <c:pt idx="127">
                  <c:v>415</c:v>
                </c:pt>
                <c:pt idx="128">
                  <c:v>279</c:v>
                </c:pt>
                <c:pt idx="129">
                  <c:v>44.4</c:v>
                </c:pt>
                <c:pt idx="130">
                  <c:v>20.1</c:v>
                </c:pt>
                <c:pt idx="131">
                  <c:v>27.1</c:v>
                </c:pt>
                <c:pt idx="132">
                  <c:v>55.4</c:v>
                </c:pt>
                <c:pt idx="133">
                  <c:v>60.6</c:v>
                </c:pt>
                <c:pt idx="134">
                  <c:v>63.8</c:v>
                </c:pt>
                <c:pt idx="135">
                  <c:v>26.4</c:v>
                </c:pt>
                <c:pt idx="136">
                  <c:v>24.4</c:v>
                </c:pt>
                <c:pt idx="137">
                  <c:v>776</c:v>
                </c:pt>
              </c:numCache>
            </c:numRef>
          </c:yVal>
          <c:smooth val="0"/>
        </c:ser>
        <c:axId val="54726692"/>
        <c:axId val="22778181"/>
      </c:scatterChart>
      <c:valAx>
        <c:axId val="54726692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2778181"/>
        <c:crosses val="autoZero"/>
        <c:crossBetween val="midCat"/>
        <c:dispUnits/>
      </c:valAx>
      <c:valAx>
        <c:axId val="2277818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Cross Sectional Area (sq.ft)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472669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Width (ft) vs. Discharge (cfs)</a:t>
            </a:r>
          </a:p>
        </c:rich>
      </c:tx>
      <c:layout>
        <c:manualLayout>
          <c:xMode val="factor"/>
          <c:yMode val="factor"/>
          <c:x val="0.0212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75"/>
          <c:w val="0.92675"/>
          <c:h val="0.8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'9-207'!$K$3:$K$140</c:f>
              <c:numCache>
                <c:ptCount val="138"/>
                <c:pt idx="0">
                  <c:v>39200</c:v>
                </c:pt>
                <c:pt idx="1">
                  <c:v>21700</c:v>
                </c:pt>
                <c:pt idx="2">
                  <c:v>64900</c:v>
                </c:pt>
                <c:pt idx="3">
                  <c:v>79200</c:v>
                </c:pt>
                <c:pt idx="4">
                  <c:v>23800</c:v>
                </c:pt>
                <c:pt idx="5">
                  <c:v>12300</c:v>
                </c:pt>
                <c:pt idx="6">
                  <c:v>41.8</c:v>
                </c:pt>
                <c:pt idx="7">
                  <c:v>986</c:v>
                </c:pt>
                <c:pt idx="8">
                  <c:v>469</c:v>
                </c:pt>
                <c:pt idx="9">
                  <c:v>799</c:v>
                </c:pt>
                <c:pt idx="10">
                  <c:v>364</c:v>
                </c:pt>
                <c:pt idx="11">
                  <c:v>7960</c:v>
                </c:pt>
                <c:pt idx="12">
                  <c:v>258</c:v>
                </c:pt>
                <c:pt idx="13">
                  <c:v>60.7</c:v>
                </c:pt>
                <c:pt idx="14">
                  <c:v>51.8</c:v>
                </c:pt>
                <c:pt idx="15">
                  <c:v>272</c:v>
                </c:pt>
                <c:pt idx="16">
                  <c:v>391</c:v>
                </c:pt>
                <c:pt idx="17">
                  <c:v>5830</c:v>
                </c:pt>
                <c:pt idx="18">
                  <c:v>560</c:v>
                </c:pt>
                <c:pt idx="19">
                  <c:v>2570</c:v>
                </c:pt>
                <c:pt idx="20">
                  <c:v>1140</c:v>
                </c:pt>
                <c:pt idx="21">
                  <c:v>205</c:v>
                </c:pt>
                <c:pt idx="22">
                  <c:v>128</c:v>
                </c:pt>
                <c:pt idx="23">
                  <c:v>26.3</c:v>
                </c:pt>
                <c:pt idx="24">
                  <c:v>36.6</c:v>
                </c:pt>
                <c:pt idx="25">
                  <c:v>592</c:v>
                </c:pt>
                <c:pt idx="26">
                  <c:v>28600</c:v>
                </c:pt>
                <c:pt idx="27">
                  <c:v>158</c:v>
                </c:pt>
                <c:pt idx="28">
                  <c:v>468</c:v>
                </c:pt>
                <c:pt idx="29">
                  <c:v>178</c:v>
                </c:pt>
                <c:pt idx="30">
                  <c:v>431</c:v>
                </c:pt>
                <c:pt idx="31">
                  <c:v>173</c:v>
                </c:pt>
                <c:pt idx="32">
                  <c:v>49.6</c:v>
                </c:pt>
                <c:pt idx="33">
                  <c:v>106</c:v>
                </c:pt>
                <c:pt idx="34">
                  <c:v>102</c:v>
                </c:pt>
                <c:pt idx="35">
                  <c:v>1400</c:v>
                </c:pt>
                <c:pt idx="36">
                  <c:v>812</c:v>
                </c:pt>
                <c:pt idx="37">
                  <c:v>1400</c:v>
                </c:pt>
                <c:pt idx="38">
                  <c:v>439</c:v>
                </c:pt>
                <c:pt idx="39">
                  <c:v>278</c:v>
                </c:pt>
                <c:pt idx="40">
                  <c:v>62.3</c:v>
                </c:pt>
                <c:pt idx="41">
                  <c:v>24.1</c:v>
                </c:pt>
                <c:pt idx="42">
                  <c:v>97.6</c:v>
                </c:pt>
                <c:pt idx="43">
                  <c:v>1350</c:v>
                </c:pt>
                <c:pt idx="44">
                  <c:v>1390</c:v>
                </c:pt>
                <c:pt idx="45">
                  <c:v>476</c:v>
                </c:pt>
                <c:pt idx="46">
                  <c:v>809</c:v>
                </c:pt>
                <c:pt idx="47">
                  <c:v>421</c:v>
                </c:pt>
                <c:pt idx="48">
                  <c:v>42.1</c:v>
                </c:pt>
                <c:pt idx="49">
                  <c:v>98.2</c:v>
                </c:pt>
                <c:pt idx="50">
                  <c:v>1320</c:v>
                </c:pt>
                <c:pt idx="51">
                  <c:v>522</c:v>
                </c:pt>
                <c:pt idx="52">
                  <c:v>1020</c:v>
                </c:pt>
                <c:pt idx="53">
                  <c:v>8180</c:v>
                </c:pt>
                <c:pt idx="54">
                  <c:v>718</c:v>
                </c:pt>
                <c:pt idx="55">
                  <c:v>313</c:v>
                </c:pt>
                <c:pt idx="56">
                  <c:v>285</c:v>
                </c:pt>
                <c:pt idx="57">
                  <c:v>392</c:v>
                </c:pt>
                <c:pt idx="58">
                  <c:v>43.1</c:v>
                </c:pt>
                <c:pt idx="59">
                  <c:v>51.8</c:v>
                </c:pt>
                <c:pt idx="60">
                  <c:v>132</c:v>
                </c:pt>
                <c:pt idx="61">
                  <c:v>409</c:v>
                </c:pt>
                <c:pt idx="62">
                  <c:v>1110</c:v>
                </c:pt>
                <c:pt idx="63">
                  <c:v>2630</c:v>
                </c:pt>
                <c:pt idx="64">
                  <c:v>42.7</c:v>
                </c:pt>
                <c:pt idx="65">
                  <c:v>59.2</c:v>
                </c:pt>
                <c:pt idx="66">
                  <c:v>152</c:v>
                </c:pt>
                <c:pt idx="67">
                  <c:v>189</c:v>
                </c:pt>
                <c:pt idx="68">
                  <c:v>1520</c:v>
                </c:pt>
                <c:pt idx="69">
                  <c:v>247</c:v>
                </c:pt>
                <c:pt idx="70">
                  <c:v>2590</c:v>
                </c:pt>
                <c:pt idx="71">
                  <c:v>143</c:v>
                </c:pt>
                <c:pt idx="72">
                  <c:v>39.2</c:v>
                </c:pt>
                <c:pt idx="73">
                  <c:v>126</c:v>
                </c:pt>
                <c:pt idx="74">
                  <c:v>49.3</c:v>
                </c:pt>
                <c:pt idx="75">
                  <c:v>692</c:v>
                </c:pt>
                <c:pt idx="76">
                  <c:v>16900</c:v>
                </c:pt>
                <c:pt idx="77">
                  <c:v>961</c:v>
                </c:pt>
                <c:pt idx="78">
                  <c:v>427</c:v>
                </c:pt>
                <c:pt idx="79">
                  <c:v>44.7</c:v>
                </c:pt>
                <c:pt idx="80">
                  <c:v>67.3</c:v>
                </c:pt>
                <c:pt idx="81">
                  <c:v>335</c:v>
                </c:pt>
                <c:pt idx="82">
                  <c:v>802</c:v>
                </c:pt>
                <c:pt idx="83">
                  <c:v>2970</c:v>
                </c:pt>
                <c:pt idx="84">
                  <c:v>270</c:v>
                </c:pt>
                <c:pt idx="85">
                  <c:v>86.3</c:v>
                </c:pt>
                <c:pt idx="86">
                  <c:v>43</c:v>
                </c:pt>
                <c:pt idx="87">
                  <c:v>181</c:v>
                </c:pt>
                <c:pt idx="88">
                  <c:v>965</c:v>
                </c:pt>
                <c:pt idx="89">
                  <c:v>310</c:v>
                </c:pt>
                <c:pt idx="90">
                  <c:v>887</c:v>
                </c:pt>
                <c:pt idx="91">
                  <c:v>162</c:v>
                </c:pt>
                <c:pt idx="92">
                  <c:v>97.8</c:v>
                </c:pt>
                <c:pt idx="93">
                  <c:v>132</c:v>
                </c:pt>
                <c:pt idx="94">
                  <c:v>60.2</c:v>
                </c:pt>
                <c:pt idx="95">
                  <c:v>810</c:v>
                </c:pt>
                <c:pt idx="96">
                  <c:v>1110</c:v>
                </c:pt>
                <c:pt idx="97">
                  <c:v>415</c:v>
                </c:pt>
                <c:pt idx="98">
                  <c:v>19.2</c:v>
                </c:pt>
                <c:pt idx="99">
                  <c:v>39.7</c:v>
                </c:pt>
                <c:pt idx="100">
                  <c:v>597</c:v>
                </c:pt>
                <c:pt idx="101">
                  <c:v>147</c:v>
                </c:pt>
                <c:pt idx="102">
                  <c:v>92.2</c:v>
                </c:pt>
                <c:pt idx="103">
                  <c:v>307</c:v>
                </c:pt>
                <c:pt idx="104">
                  <c:v>52.5</c:v>
                </c:pt>
                <c:pt idx="105">
                  <c:v>1950</c:v>
                </c:pt>
                <c:pt idx="106">
                  <c:v>289</c:v>
                </c:pt>
                <c:pt idx="107">
                  <c:v>2730</c:v>
                </c:pt>
                <c:pt idx="108">
                  <c:v>40.3</c:v>
                </c:pt>
                <c:pt idx="109">
                  <c:v>606</c:v>
                </c:pt>
                <c:pt idx="110">
                  <c:v>32.2</c:v>
                </c:pt>
                <c:pt idx="111">
                  <c:v>491</c:v>
                </c:pt>
                <c:pt idx="112">
                  <c:v>298</c:v>
                </c:pt>
                <c:pt idx="113">
                  <c:v>817</c:v>
                </c:pt>
                <c:pt idx="114">
                  <c:v>205</c:v>
                </c:pt>
                <c:pt idx="115">
                  <c:v>34.5</c:v>
                </c:pt>
                <c:pt idx="116">
                  <c:v>43.7</c:v>
                </c:pt>
                <c:pt idx="117">
                  <c:v>373</c:v>
                </c:pt>
                <c:pt idx="118">
                  <c:v>11400</c:v>
                </c:pt>
                <c:pt idx="119">
                  <c:v>45.5</c:v>
                </c:pt>
                <c:pt idx="120">
                  <c:v>28.1</c:v>
                </c:pt>
                <c:pt idx="121">
                  <c:v>30.7</c:v>
                </c:pt>
                <c:pt idx="122">
                  <c:v>896</c:v>
                </c:pt>
                <c:pt idx="123">
                  <c:v>31200</c:v>
                </c:pt>
                <c:pt idx="124">
                  <c:v>576</c:v>
                </c:pt>
                <c:pt idx="125">
                  <c:v>222</c:v>
                </c:pt>
                <c:pt idx="126">
                  <c:v>45.8</c:v>
                </c:pt>
                <c:pt idx="127">
                  <c:v>659</c:v>
                </c:pt>
                <c:pt idx="128">
                  <c:v>586</c:v>
                </c:pt>
                <c:pt idx="129">
                  <c:v>142</c:v>
                </c:pt>
                <c:pt idx="130">
                  <c:v>38.9</c:v>
                </c:pt>
                <c:pt idx="131">
                  <c:v>73.9</c:v>
                </c:pt>
                <c:pt idx="132">
                  <c:v>188</c:v>
                </c:pt>
                <c:pt idx="133">
                  <c:v>204</c:v>
                </c:pt>
                <c:pt idx="134">
                  <c:v>211</c:v>
                </c:pt>
                <c:pt idx="135">
                  <c:v>46.4</c:v>
                </c:pt>
                <c:pt idx="136">
                  <c:v>44.7</c:v>
                </c:pt>
                <c:pt idx="137">
                  <c:v>687</c:v>
                </c:pt>
              </c:numCache>
            </c:numRef>
          </c:xVal>
          <c:yVal>
            <c:numRef>
              <c:f>'9-207'!$F$3:$F$140</c:f>
              <c:numCache>
                <c:ptCount val="138"/>
                <c:pt idx="0">
                  <c:v>538</c:v>
                </c:pt>
                <c:pt idx="1">
                  <c:v>460</c:v>
                </c:pt>
                <c:pt idx="2">
                  <c:v>568</c:v>
                </c:pt>
                <c:pt idx="3">
                  <c:v>573</c:v>
                </c:pt>
                <c:pt idx="4">
                  <c:v>458</c:v>
                </c:pt>
                <c:pt idx="5">
                  <c:v>226</c:v>
                </c:pt>
                <c:pt idx="6">
                  <c:v>42</c:v>
                </c:pt>
                <c:pt idx="7">
                  <c:v>190</c:v>
                </c:pt>
                <c:pt idx="8">
                  <c:v>95</c:v>
                </c:pt>
                <c:pt idx="9">
                  <c:v>190</c:v>
                </c:pt>
                <c:pt idx="10">
                  <c:v>136</c:v>
                </c:pt>
                <c:pt idx="11">
                  <c:v>210</c:v>
                </c:pt>
                <c:pt idx="12">
                  <c:v>88</c:v>
                </c:pt>
                <c:pt idx="13">
                  <c:v>40</c:v>
                </c:pt>
                <c:pt idx="14">
                  <c:v>40</c:v>
                </c:pt>
                <c:pt idx="15">
                  <c:v>83</c:v>
                </c:pt>
                <c:pt idx="16">
                  <c:v>94</c:v>
                </c:pt>
                <c:pt idx="17">
                  <c:v>200</c:v>
                </c:pt>
                <c:pt idx="18">
                  <c:v>103</c:v>
                </c:pt>
                <c:pt idx="19">
                  <c:v>200</c:v>
                </c:pt>
                <c:pt idx="20">
                  <c:v>195</c:v>
                </c:pt>
                <c:pt idx="21">
                  <c:v>76</c:v>
                </c:pt>
                <c:pt idx="22">
                  <c:v>61</c:v>
                </c:pt>
                <c:pt idx="23">
                  <c:v>33</c:v>
                </c:pt>
                <c:pt idx="24">
                  <c:v>36</c:v>
                </c:pt>
                <c:pt idx="25">
                  <c:v>105</c:v>
                </c:pt>
                <c:pt idx="26">
                  <c:v>485</c:v>
                </c:pt>
                <c:pt idx="27">
                  <c:v>42</c:v>
                </c:pt>
                <c:pt idx="28">
                  <c:v>97</c:v>
                </c:pt>
                <c:pt idx="29">
                  <c:v>58</c:v>
                </c:pt>
                <c:pt idx="30">
                  <c:v>176</c:v>
                </c:pt>
                <c:pt idx="31">
                  <c:v>50</c:v>
                </c:pt>
                <c:pt idx="32">
                  <c:v>61</c:v>
                </c:pt>
                <c:pt idx="33">
                  <c:v>67</c:v>
                </c:pt>
                <c:pt idx="34">
                  <c:v>66</c:v>
                </c:pt>
                <c:pt idx="35">
                  <c:v>198</c:v>
                </c:pt>
                <c:pt idx="36">
                  <c:v>200</c:v>
                </c:pt>
                <c:pt idx="37">
                  <c:v>195</c:v>
                </c:pt>
                <c:pt idx="38">
                  <c:v>138</c:v>
                </c:pt>
                <c:pt idx="39">
                  <c:v>117</c:v>
                </c:pt>
                <c:pt idx="40">
                  <c:v>42</c:v>
                </c:pt>
                <c:pt idx="41">
                  <c:v>33</c:v>
                </c:pt>
                <c:pt idx="42">
                  <c:v>46</c:v>
                </c:pt>
                <c:pt idx="43">
                  <c:v>197</c:v>
                </c:pt>
                <c:pt idx="44">
                  <c:v>202</c:v>
                </c:pt>
                <c:pt idx="45">
                  <c:v>98</c:v>
                </c:pt>
                <c:pt idx="46">
                  <c:v>188</c:v>
                </c:pt>
                <c:pt idx="47">
                  <c:v>72</c:v>
                </c:pt>
                <c:pt idx="48">
                  <c:v>35</c:v>
                </c:pt>
                <c:pt idx="49">
                  <c:v>48</c:v>
                </c:pt>
                <c:pt idx="50">
                  <c:v>190</c:v>
                </c:pt>
                <c:pt idx="51">
                  <c:v>195</c:v>
                </c:pt>
                <c:pt idx="52">
                  <c:v>205</c:v>
                </c:pt>
                <c:pt idx="53">
                  <c:v>205</c:v>
                </c:pt>
                <c:pt idx="54">
                  <c:v>195</c:v>
                </c:pt>
                <c:pt idx="55">
                  <c:v>64</c:v>
                </c:pt>
                <c:pt idx="56">
                  <c:v>63</c:v>
                </c:pt>
                <c:pt idx="57">
                  <c:v>67</c:v>
                </c:pt>
                <c:pt idx="58">
                  <c:v>41</c:v>
                </c:pt>
                <c:pt idx="59">
                  <c:v>45</c:v>
                </c:pt>
                <c:pt idx="60">
                  <c:v>48</c:v>
                </c:pt>
                <c:pt idx="61">
                  <c:v>86</c:v>
                </c:pt>
                <c:pt idx="62">
                  <c:v>197</c:v>
                </c:pt>
                <c:pt idx="63">
                  <c:v>200</c:v>
                </c:pt>
                <c:pt idx="64">
                  <c:v>43</c:v>
                </c:pt>
                <c:pt idx="65">
                  <c:v>39</c:v>
                </c:pt>
                <c:pt idx="66">
                  <c:v>52</c:v>
                </c:pt>
                <c:pt idx="67">
                  <c:v>57</c:v>
                </c:pt>
                <c:pt idx="68">
                  <c:v>195</c:v>
                </c:pt>
                <c:pt idx="69">
                  <c:v>53</c:v>
                </c:pt>
                <c:pt idx="70">
                  <c:v>198</c:v>
                </c:pt>
                <c:pt idx="71">
                  <c:v>45</c:v>
                </c:pt>
                <c:pt idx="72">
                  <c:v>37</c:v>
                </c:pt>
                <c:pt idx="73">
                  <c:v>45</c:v>
                </c:pt>
                <c:pt idx="74">
                  <c:v>38</c:v>
                </c:pt>
                <c:pt idx="75">
                  <c:v>192</c:v>
                </c:pt>
                <c:pt idx="76">
                  <c:v>252</c:v>
                </c:pt>
                <c:pt idx="77">
                  <c:v>193</c:v>
                </c:pt>
                <c:pt idx="78">
                  <c:v>102</c:v>
                </c:pt>
                <c:pt idx="79">
                  <c:v>44</c:v>
                </c:pt>
                <c:pt idx="80">
                  <c:v>37</c:v>
                </c:pt>
                <c:pt idx="81">
                  <c:v>105</c:v>
                </c:pt>
                <c:pt idx="82">
                  <c:v>194</c:v>
                </c:pt>
                <c:pt idx="83">
                  <c:v>199</c:v>
                </c:pt>
                <c:pt idx="84">
                  <c:v>102</c:v>
                </c:pt>
                <c:pt idx="85">
                  <c:v>47</c:v>
                </c:pt>
                <c:pt idx="86">
                  <c:v>42</c:v>
                </c:pt>
                <c:pt idx="87">
                  <c:v>50</c:v>
                </c:pt>
                <c:pt idx="88">
                  <c:v>195</c:v>
                </c:pt>
                <c:pt idx="89">
                  <c:v>104</c:v>
                </c:pt>
                <c:pt idx="90">
                  <c:v>197</c:v>
                </c:pt>
                <c:pt idx="91">
                  <c:v>51</c:v>
                </c:pt>
                <c:pt idx="92">
                  <c:v>45</c:v>
                </c:pt>
                <c:pt idx="93">
                  <c:v>50</c:v>
                </c:pt>
                <c:pt idx="94">
                  <c:v>40</c:v>
                </c:pt>
                <c:pt idx="95">
                  <c:v>192</c:v>
                </c:pt>
                <c:pt idx="96">
                  <c:v>197</c:v>
                </c:pt>
                <c:pt idx="97">
                  <c:v>109</c:v>
                </c:pt>
                <c:pt idx="98">
                  <c:v>18</c:v>
                </c:pt>
                <c:pt idx="99">
                  <c:v>47</c:v>
                </c:pt>
                <c:pt idx="100">
                  <c:v>195</c:v>
                </c:pt>
                <c:pt idx="101">
                  <c:v>48.8</c:v>
                </c:pt>
                <c:pt idx="102">
                  <c:v>47</c:v>
                </c:pt>
                <c:pt idx="103">
                  <c:v>95</c:v>
                </c:pt>
                <c:pt idx="104">
                  <c:v>42</c:v>
                </c:pt>
                <c:pt idx="105">
                  <c:v>197</c:v>
                </c:pt>
                <c:pt idx="106">
                  <c:v>90</c:v>
                </c:pt>
                <c:pt idx="107">
                  <c:v>198</c:v>
                </c:pt>
                <c:pt idx="108">
                  <c:v>41</c:v>
                </c:pt>
                <c:pt idx="109">
                  <c:v>195</c:v>
                </c:pt>
                <c:pt idx="110">
                  <c:v>43</c:v>
                </c:pt>
                <c:pt idx="111">
                  <c:v>196</c:v>
                </c:pt>
                <c:pt idx="112">
                  <c:v>94</c:v>
                </c:pt>
                <c:pt idx="113">
                  <c:v>197</c:v>
                </c:pt>
                <c:pt idx="114">
                  <c:v>55</c:v>
                </c:pt>
                <c:pt idx="115">
                  <c:v>25</c:v>
                </c:pt>
                <c:pt idx="116">
                  <c:v>32</c:v>
                </c:pt>
                <c:pt idx="117">
                  <c:v>121</c:v>
                </c:pt>
                <c:pt idx="118">
                  <c:v>210</c:v>
                </c:pt>
                <c:pt idx="119">
                  <c:v>36</c:v>
                </c:pt>
                <c:pt idx="120">
                  <c:v>31</c:v>
                </c:pt>
                <c:pt idx="121">
                  <c:v>33</c:v>
                </c:pt>
                <c:pt idx="122">
                  <c:v>197</c:v>
                </c:pt>
                <c:pt idx="123">
                  <c:v>569</c:v>
                </c:pt>
                <c:pt idx="124">
                  <c:v>188</c:v>
                </c:pt>
                <c:pt idx="125">
                  <c:v>52</c:v>
                </c:pt>
                <c:pt idx="126">
                  <c:v>29</c:v>
                </c:pt>
                <c:pt idx="127">
                  <c:v>176</c:v>
                </c:pt>
                <c:pt idx="128">
                  <c:v>193</c:v>
                </c:pt>
                <c:pt idx="129">
                  <c:v>42</c:v>
                </c:pt>
                <c:pt idx="130">
                  <c:v>33</c:v>
                </c:pt>
                <c:pt idx="131">
                  <c:v>37</c:v>
                </c:pt>
                <c:pt idx="132">
                  <c:v>45</c:v>
                </c:pt>
                <c:pt idx="133">
                  <c:v>46</c:v>
                </c:pt>
                <c:pt idx="134">
                  <c:v>47</c:v>
                </c:pt>
                <c:pt idx="135">
                  <c:v>37</c:v>
                </c:pt>
                <c:pt idx="136">
                  <c:v>34</c:v>
                </c:pt>
                <c:pt idx="137">
                  <c:v>240</c:v>
                </c:pt>
              </c:numCache>
            </c:numRef>
          </c:yVal>
          <c:smooth val="0"/>
        </c:ser>
        <c:axId val="3677038"/>
        <c:axId val="33093343"/>
      </c:scatterChart>
      <c:valAx>
        <c:axId val="3677038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3093343"/>
        <c:crosses val="autoZero"/>
        <c:crossBetween val="midCat"/>
        <c:dispUnits/>
      </c:valAx>
      <c:valAx>
        <c:axId val="3309334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Width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67703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Mean Depth (ft) vs. Discharge (cfs)</a:t>
            </a:r>
          </a:p>
        </c:rich>
      </c:tx>
      <c:layout>
        <c:manualLayout>
          <c:xMode val="factor"/>
          <c:yMode val="factor"/>
          <c:x val="0.008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1"/>
          <c:w val="0.93075"/>
          <c:h val="0.85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'9-207'!$K$3:$K$140</c:f>
              <c:numCache>
                <c:ptCount val="138"/>
                <c:pt idx="0">
                  <c:v>39200</c:v>
                </c:pt>
                <c:pt idx="1">
                  <c:v>21700</c:v>
                </c:pt>
                <c:pt idx="2">
                  <c:v>64900</c:v>
                </c:pt>
                <c:pt idx="3">
                  <c:v>79200</c:v>
                </c:pt>
                <c:pt idx="4">
                  <c:v>23800</c:v>
                </c:pt>
                <c:pt idx="5">
                  <c:v>12300</c:v>
                </c:pt>
                <c:pt idx="6">
                  <c:v>41.8</c:v>
                </c:pt>
                <c:pt idx="7">
                  <c:v>986</c:v>
                </c:pt>
                <c:pt idx="8">
                  <c:v>469</c:v>
                </c:pt>
                <c:pt idx="9">
                  <c:v>799</c:v>
                </c:pt>
                <c:pt idx="10">
                  <c:v>364</c:v>
                </c:pt>
                <c:pt idx="11">
                  <c:v>7960</c:v>
                </c:pt>
                <c:pt idx="12">
                  <c:v>258</c:v>
                </c:pt>
                <c:pt idx="13">
                  <c:v>60.7</c:v>
                </c:pt>
                <c:pt idx="14">
                  <c:v>51.8</c:v>
                </c:pt>
                <c:pt idx="15">
                  <c:v>272</c:v>
                </c:pt>
                <c:pt idx="16">
                  <c:v>391</c:v>
                </c:pt>
                <c:pt idx="17">
                  <c:v>5830</c:v>
                </c:pt>
                <c:pt idx="18">
                  <c:v>560</c:v>
                </c:pt>
                <c:pt idx="19">
                  <c:v>2570</c:v>
                </c:pt>
                <c:pt idx="20">
                  <c:v>1140</c:v>
                </c:pt>
                <c:pt idx="21">
                  <c:v>205</c:v>
                </c:pt>
                <c:pt idx="22">
                  <c:v>128</c:v>
                </c:pt>
                <c:pt idx="23">
                  <c:v>26.3</c:v>
                </c:pt>
                <c:pt idx="24">
                  <c:v>36.6</c:v>
                </c:pt>
                <c:pt idx="25">
                  <c:v>592</c:v>
                </c:pt>
                <c:pt idx="26">
                  <c:v>28600</c:v>
                </c:pt>
                <c:pt idx="27">
                  <c:v>158</c:v>
                </c:pt>
                <c:pt idx="28">
                  <c:v>468</c:v>
                </c:pt>
                <c:pt idx="29">
                  <c:v>178</c:v>
                </c:pt>
                <c:pt idx="30">
                  <c:v>431</c:v>
                </c:pt>
                <c:pt idx="31">
                  <c:v>173</c:v>
                </c:pt>
                <c:pt idx="32">
                  <c:v>49.6</c:v>
                </c:pt>
                <c:pt idx="33">
                  <c:v>106</c:v>
                </c:pt>
                <c:pt idx="34">
                  <c:v>102</c:v>
                </c:pt>
                <c:pt idx="35">
                  <c:v>1400</c:v>
                </c:pt>
                <c:pt idx="36">
                  <c:v>812</c:v>
                </c:pt>
                <c:pt idx="37">
                  <c:v>1400</c:v>
                </c:pt>
                <c:pt idx="38">
                  <c:v>439</c:v>
                </c:pt>
                <c:pt idx="39">
                  <c:v>278</c:v>
                </c:pt>
                <c:pt idx="40">
                  <c:v>62.3</c:v>
                </c:pt>
                <c:pt idx="41">
                  <c:v>24.1</c:v>
                </c:pt>
                <c:pt idx="42">
                  <c:v>97.6</c:v>
                </c:pt>
                <c:pt idx="43">
                  <c:v>1350</c:v>
                </c:pt>
                <c:pt idx="44">
                  <c:v>1390</c:v>
                </c:pt>
                <c:pt idx="45">
                  <c:v>476</c:v>
                </c:pt>
                <c:pt idx="46">
                  <c:v>809</c:v>
                </c:pt>
                <c:pt idx="47">
                  <c:v>421</c:v>
                </c:pt>
                <c:pt idx="48">
                  <c:v>42.1</c:v>
                </c:pt>
                <c:pt idx="49">
                  <c:v>98.2</c:v>
                </c:pt>
                <c:pt idx="50">
                  <c:v>1320</c:v>
                </c:pt>
                <c:pt idx="51">
                  <c:v>522</c:v>
                </c:pt>
                <c:pt idx="52">
                  <c:v>1020</c:v>
                </c:pt>
                <c:pt idx="53">
                  <c:v>8180</c:v>
                </c:pt>
                <c:pt idx="54">
                  <c:v>718</c:v>
                </c:pt>
                <c:pt idx="55">
                  <c:v>313</c:v>
                </c:pt>
                <c:pt idx="56">
                  <c:v>285</c:v>
                </c:pt>
                <c:pt idx="57">
                  <c:v>392</c:v>
                </c:pt>
                <c:pt idx="58">
                  <c:v>43.1</c:v>
                </c:pt>
                <c:pt idx="59">
                  <c:v>51.8</c:v>
                </c:pt>
                <c:pt idx="60">
                  <c:v>132</c:v>
                </c:pt>
                <c:pt idx="61">
                  <c:v>409</c:v>
                </c:pt>
                <c:pt idx="62">
                  <c:v>1110</c:v>
                </c:pt>
                <c:pt idx="63">
                  <c:v>2630</c:v>
                </c:pt>
                <c:pt idx="64">
                  <c:v>42.7</c:v>
                </c:pt>
                <c:pt idx="65">
                  <c:v>59.2</c:v>
                </c:pt>
                <c:pt idx="66">
                  <c:v>152</c:v>
                </c:pt>
                <c:pt idx="67">
                  <c:v>189</c:v>
                </c:pt>
                <c:pt idx="68">
                  <c:v>1520</c:v>
                </c:pt>
                <c:pt idx="69">
                  <c:v>247</c:v>
                </c:pt>
                <c:pt idx="70">
                  <c:v>2590</c:v>
                </c:pt>
                <c:pt idx="71">
                  <c:v>143</c:v>
                </c:pt>
                <c:pt idx="72">
                  <c:v>39.2</c:v>
                </c:pt>
                <c:pt idx="73">
                  <c:v>126</c:v>
                </c:pt>
                <c:pt idx="74">
                  <c:v>49.3</c:v>
                </c:pt>
                <c:pt idx="75">
                  <c:v>692</c:v>
                </c:pt>
                <c:pt idx="76">
                  <c:v>16900</c:v>
                </c:pt>
                <c:pt idx="77">
                  <c:v>961</c:v>
                </c:pt>
                <c:pt idx="78">
                  <c:v>427</c:v>
                </c:pt>
                <c:pt idx="79">
                  <c:v>44.7</c:v>
                </c:pt>
                <c:pt idx="80">
                  <c:v>67.3</c:v>
                </c:pt>
                <c:pt idx="81">
                  <c:v>335</c:v>
                </c:pt>
                <c:pt idx="82">
                  <c:v>802</c:v>
                </c:pt>
                <c:pt idx="83">
                  <c:v>2970</c:v>
                </c:pt>
                <c:pt idx="84">
                  <c:v>270</c:v>
                </c:pt>
                <c:pt idx="85">
                  <c:v>86.3</c:v>
                </c:pt>
                <c:pt idx="86">
                  <c:v>43</c:v>
                </c:pt>
                <c:pt idx="87">
                  <c:v>181</c:v>
                </c:pt>
                <c:pt idx="88">
                  <c:v>965</c:v>
                </c:pt>
                <c:pt idx="89">
                  <c:v>310</c:v>
                </c:pt>
                <c:pt idx="90">
                  <c:v>887</c:v>
                </c:pt>
                <c:pt idx="91">
                  <c:v>162</c:v>
                </c:pt>
                <c:pt idx="92">
                  <c:v>97.8</c:v>
                </c:pt>
                <c:pt idx="93">
                  <c:v>132</c:v>
                </c:pt>
                <c:pt idx="94">
                  <c:v>60.2</c:v>
                </c:pt>
                <c:pt idx="95">
                  <c:v>810</c:v>
                </c:pt>
                <c:pt idx="96">
                  <c:v>1110</c:v>
                </c:pt>
                <c:pt idx="97">
                  <c:v>415</c:v>
                </c:pt>
                <c:pt idx="98">
                  <c:v>19.2</c:v>
                </c:pt>
                <c:pt idx="99">
                  <c:v>39.7</c:v>
                </c:pt>
                <c:pt idx="100">
                  <c:v>597</c:v>
                </c:pt>
                <c:pt idx="101">
                  <c:v>147</c:v>
                </c:pt>
                <c:pt idx="102">
                  <c:v>92.2</c:v>
                </c:pt>
                <c:pt idx="103">
                  <c:v>307</c:v>
                </c:pt>
                <c:pt idx="104">
                  <c:v>52.5</c:v>
                </c:pt>
                <c:pt idx="105">
                  <c:v>1950</c:v>
                </c:pt>
                <c:pt idx="106">
                  <c:v>289</c:v>
                </c:pt>
                <c:pt idx="107">
                  <c:v>2730</c:v>
                </c:pt>
                <c:pt idx="108">
                  <c:v>40.3</c:v>
                </c:pt>
                <c:pt idx="109">
                  <c:v>606</c:v>
                </c:pt>
                <c:pt idx="110">
                  <c:v>32.2</c:v>
                </c:pt>
                <c:pt idx="111">
                  <c:v>491</c:v>
                </c:pt>
                <c:pt idx="112">
                  <c:v>298</c:v>
                </c:pt>
                <c:pt idx="113">
                  <c:v>817</c:v>
                </c:pt>
                <c:pt idx="114">
                  <c:v>205</c:v>
                </c:pt>
                <c:pt idx="115">
                  <c:v>34.5</c:v>
                </c:pt>
                <c:pt idx="116">
                  <c:v>43.7</c:v>
                </c:pt>
                <c:pt idx="117">
                  <c:v>373</c:v>
                </c:pt>
                <c:pt idx="118">
                  <c:v>11400</c:v>
                </c:pt>
                <c:pt idx="119">
                  <c:v>45.5</c:v>
                </c:pt>
                <c:pt idx="120">
                  <c:v>28.1</c:v>
                </c:pt>
                <c:pt idx="121">
                  <c:v>30.7</c:v>
                </c:pt>
                <c:pt idx="122">
                  <c:v>896</c:v>
                </c:pt>
                <c:pt idx="123">
                  <c:v>31200</c:v>
                </c:pt>
                <c:pt idx="124">
                  <c:v>576</c:v>
                </c:pt>
                <c:pt idx="125">
                  <c:v>222</c:v>
                </c:pt>
                <c:pt idx="126">
                  <c:v>45.8</c:v>
                </c:pt>
                <c:pt idx="127">
                  <c:v>659</c:v>
                </c:pt>
                <c:pt idx="128">
                  <c:v>586</c:v>
                </c:pt>
                <c:pt idx="129">
                  <c:v>142</c:v>
                </c:pt>
                <c:pt idx="130">
                  <c:v>38.9</c:v>
                </c:pt>
                <c:pt idx="131">
                  <c:v>73.9</c:v>
                </c:pt>
                <c:pt idx="132">
                  <c:v>188</c:v>
                </c:pt>
                <c:pt idx="133">
                  <c:v>204</c:v>
                </c:pt>
                <c:pt idx="134">
                  <c:v>211</c:v>
                </c:pt>
                <c:pt idx="135">
                  <c:v>46.4</c:v>
                </c:pt>
                <c:pt idx="136">
                  <c:v>44.7</c:v>
                </c:pt>
                <c:pt idx="137">
                  <c:v>687</c:v>
                </c:pt>
              </c:numCache>
            </c:numRef>
          </c:xVal>
          <c:yVal>
            <c:numRef>
              <c:f>'9-207'!$S$3:$S$140</c:f>
              <c:numCache>
                <c:ptCount val="138"/>
                <c:pt idx="0">
                  <c:v>16.821561338289964</c:v>
                </c:pt>
                <c:pt idx="1">
                  <c:v>11.478260869565217</c:v>
                </c:pt>
                <c:pt idx="2">
                  <c:v>20.950704225352112</c:v>
                </c:pt>
                <c:pt idx="3">
                  <c:v>20.767888307155324</c:v>
                </c:pt>
                <c:pt idx="4">
                  <c:v>12.532751091703057</c:v>
                </c:pt>
                <c:pt idx="5">
                  <c:v>13.31858407079646</c:v>
                </c:pt>
                <c:pt idx="6">
                  <c:v>0.7166666666666667</c:v>
                </c:pt>
                <c:pt idx="7">
                  <c:v>4.121052631578947</c:v>
                </c:pt>
                <c:pt idx="8">
                  <c:v>1.8</c:v>
                </c:pt>
                <c:pt idx="9">
                  <c:v>3.7</c:v>
                </c:pt>
                <c:pt idx="10">
                  <c:v>1.6838235294117647</c:v>
                </c:pt>
                <c:pt idx="11">
                  <c:v>10.428571428571429</c:v>
                </c:pt>
                <c:pt idx="12">
                  <c:v>1.25</c:v>
                </c:pt>
                <c:pt idx="13">
                  <c:v>0.74</c:v>
                </c:pt>
                <c:pt idx="14">
                  <c:v>0.665</c:v>
                </c:pt>
                <c:pt idx="15">
                  <c:v>1.5060240963855422</c:v>
                </c:pt>
                <c:pt idx="16">
                  <c:v>1.6702127659574468</c:v>
                </c:pt>
                <c:pt idx="17">
                  <c:v>9.1</c:v>
                </c:pt>
                <c:pt idx="18">
                  <c:v>1.883495145631068</c:v>
                </c:pt>
                <c:pt idx="19">
                  <c:v>5.95</c:v>
                </c:pt>
                <c:pt idx="20">
                  <c:v>4.4051282051282055</c:v>
                </c:pt>
                <c:pt idx="21">
                  <c:v>1.193421052631579</c:v>
                </c:pt>
                <c:pt idx="22">
                  <c:v>0.7770491803278688</c:v>
                </c:pt>
                <c:pt idx="23">
                  <c:v>0.5787878787878789</c:v>
                </c:pt>
                <c:pt idx="24">
                  <c:v>0.6611111111111111</c:v>
                </c:pt>
                <c:pt idx="25">
                  <c:v>1.8571428571428572</c:v>
                </c:pt>
                <c:pt idx="26">
                  <c:v>12.845360824742269</c:v>
                </c:pt>
                <c:pt idx="27">
                  <c:v>0.9785714285714286</c:v>
                </c:pt>
                <c:pt idx="28">
                  <c:v>1.4536082474226804</c:v>
                </c:pt>
                <c:pt idx="29">
                  <c:v>0.8810344827586207</c:v>
                </c:pt>
                <c:pt idx="30">
                  <c:v>2.4375</c:v>
                </c:pt>
                <c:pt idx="31">
                  <c:v>1.474</c:v>
                </c:pt>
                <c:pt idx="32">
                  <c:v>0.5311475409836065</c:v>
                </c:pt>
                <c:pt idx="33">
                  <c:v>0.6417910447761194</c:v>
                </c:pt>
                <c:pt idx="34">
                  <c:v>0.6984848484848485</c:v>
                </c:pt>
                <c:pt idx="35">
                  <c:v>4.540404040404041</c:v>
                </c:pt>
                <c:pt idx="36">
                  <c:v>3.855</c:v>
                </c:pt>
                <c:pt idx="37">
                  <c:v>4.558974358974359</c:v>
                </c:pt>
                <c:pt idx="38">
                  <c:v>1.181159420289855</c:v>
                </c:pt>
                <c:pt idx="39">
                  <c:v>1.0598290598290598</c:v>
                </c:pt>
                <c:pt idx="40">
                  <c:v>0.7357142857142857</c:v>
                </c:pt>
                <c:pt idx="41">
                  <c:v>0.8121212121212121</c:v>
                </c:pt>
                <c:pt idx="42">
                  <c:v>1.05</c:v>
                </c:pt>
                <c:pt idx="43">
                  <c:v>4.401015228426396</c:v>
                </c:pt>
                <c:pt idx="44">
                  <c:v>4.391089108910891</c:v>
                </c:pt>
                <c:pt idx="45">
                  <c:v>1.2857142857142858</c:v>
                </c:pt>
                <c:pt idx="46">
                  <c:v>3.8297872340425534</c:v>
                </c:pt>
                <c:pt idx="47">
                  <c:v>1.5</c:v>
                </c:pt>
                <c:pt idx="48">
                  <c:v>0.7914285714285714</c:v>
                </c:pt>
                <c:pt idx="49">
                  <c:v>1.0374999999999999</c:v>
                </c:pt>
                <c:pt idx="50">
                  <c:v>4.663157894736842</c:v>
                </c:pt>
                <c:pt idx="51">
                  <c:v>3.3025641025641024</c:v>
                </c:pt>
                <c:pt idx="52">
                  <c:v>4.131707317073171</c:v>
                </c:pt>
                <c:pt idx="53">
                  <c:v>10.24390243902439</c:v>
                </c:pt>
                <c:pt idx="54">
                  <c:v>3.712820512820513</c:v>
                </c:pt>
                <c:pt idx="55">
                  <c:v>1.3578125</c:v>
                </c:pt>
                <c:pt idx="56">
                  <c:v>1.3015873015873016</c:v>
                </c:pt>
                <c:pt idx="57">
                  <c:v>1.5671641791044777</c:v>
                </c:pt>
                <c:pt idx="58">
                  <c:v>1.0195121951219512</c:v>
                </c:pt>
                <c:pt idx="59">
                  <c:v>0.9244444444444445</c:v>
                </c:pt>
                <c:pt idx="60">
                  <c:v>1.3208333333333333</c:v>
                </c:pt>
                <c:pt idx="61">
                  <c:v>1.313953488372093</c:v>
                </c:pt>
                <c:pt idx="62">
                  <c:v>4.385786802030457</c:v>
                </c:pt>
                <c:pt idx="63">
                  <c:v>6</c:v>
                </c:pt>
                <c:pt idx="64">
                  <c:v>0.9976744186046511</c:v>
                </c:pt>
                <c:pt idx="65">
                  <c:v>1.0974358974358973</c:v>
                </c:pt>
                <c:pt idx="66">
                  <c:v>1.205769230769231</c:v>
                </c:pt>
                <c:pt idx="67">
                  <c:v>1.2859649122807018</c:v>
                </c:pt>
                <c:pt idx="68">
                  <c:v>4.917948717948718</c:v>
                </c:pt>
                <c:pt idx="69">
                  <c:v>1.739622641509434</c:v>
                </c:pt>
                <c:pt idx="70">
                  <c:v>5.909090909090909</c:v>
                </c:pt>
                <c:pt idx="71">
                  <c:v>1.6244444444444444</c:v>
                </c:pt>
                <c:pt idx="72">
                  <c:v>0.954054054054054</c:v>
                </c:pt>
                <c:pt idx="73">
                  <c:v>1.5333333333333334</c:v>
                </c:pt>
                <c:pt idx="74">
                  <c:v>1.2684210526315791</c:v>
                </c:pt>
                <c:pt idx="75">
                  <c:v>3.7916666666666665</c:v>
                </c:pt>
                <c:pt idx="76">
                  <c:v>13.531746031746032</c:v>
                </c:pt>
                <c:pt idx="77">
                  <c:v>4.139896373056994</c:v>
                </c:pt>
                <c:pt idx="78">
                  <c:v>1.3137254901960784</c:v>
                </c:pt>
                <c:pt idx="79">
                  <c:v>1.2045454545454546</c:v>
                </c:pt>
                <c:pt idx="80">
                  <c:v>1.1243243243243244</c:v>
                </c:pt>
                <c:pt idx="81">
                  <c:v>1.2285714285714286</c:v>
                </c:pt>
                <c:pt idx="82">
                  <c:v>3.7938144329896906</c:v>
                </c:pt>
                <c:pt idx="83">
                  <c:v>6.080402010050252</c:v>
                </c:pt>
                <c:pt idx="84">
                  <c:v>1.2941176470588236</c:v>
                </c:pt>
                <c:pt idx="85">
                  <c:v>1.1</c:v>
                </c:pt>
                <c:pt idx="86">
                  <c:v>1</c:v>
                </c:pt>
                <c:pt idx="87">
                  <c:v>1.444</c:v>
                </c:pt>
                <c:pt idx="88">
                  <c:v>4.112820512820512</c:v>
                </c:pt>
                <c:pt idx="89">
                  <c:v>1.4423076923076923</c:v>
                </c:pt>
                <c:pt idx="90">
                  <c:v>3.9746192893401013</c:v>
                </c:pt>
                <c:pt idx="91">
                  <c:v>1.4823529411764704</c:v>
                </c:pt>
                <c:pt idx="92">
                  <c:v>1.1733333333333333</c:v>
                </c:pt>
                <c:pt idx="93">
                  <c:v>1.156</c:v>
                </c:pt>
                <c:pt idx="94">
                  <c:v>1.3050000000000002</c:v>
                </c:pt>
                <c:pt idx="95">
                  <c:v>3.9270833333333335</c:v>
                </c:pt>
                <c:pt idx="96">
                  <c:v>4.32994923857868</c:v>
                </c:pt>
                <c:pt idx="97">
                  <c:v>1.2568807339449541</c:v>
                </c:pt>
                <c:pt idx="98">
                  <c:v>0.4683333333333333</c:v>
                </c:pt>
                <c:pt idx="99">
                  <c:v>0.9510638297872341</c:v>
                </c:pt>
                <c:pt idx="100">
                  <c:v>3.5128205128205128</c:v>
                </c:pt>
                <c:pt idx="101">
                  <c:v>1.6147540983606559</c:v>
                </c:pt>
                <c:pt idx="102">
                  <c:v>1.1893617021276595</c:v>
                </c:pt>
                <c:pt idx="103">
                  <c:v>1.305263157894737</c:v>
                </c:pt>
                <c:pt idx="104">
                  <c:v>1.0523809523809524</c:v>
                </c:pt>
                <c:pt idx="105">
                  <c:v>5.431472081218274</c:v>
                </c:pt>
                <c:pt idx="106">
                  <c:v>1.1022222222222222</c:v>
                </c:pt>
                <c:pt idx="107">
                  <c:v>6.212121212121212</c:v>
                </c:pt>
                <c:pt idx="108">
                  <c:v>1.1536585365853658</c:v>
                </c:pt>
                <c:pt idx="109">
                  <c:v>3.58974358974359</c:v>
                </c:pt>
                <c:pt idx="110">
                  <c:v>0.9395348837209302</c:v>
                </c:pt>
                <c:pt idx="111">
                  <c:v>3.4591836734693877</c:v>
                </c:pt>
                <c:pt idx="112">
                  <c:v>1.1914893617021276</c:v>
                </c:pt>
                <c:pt idx="113">
                  <c:v>3.883248730964467</c:v>
                </c:pt>
                <c:pt idx="114">
                  <c:v>1.9636363636363636</c:v>
                </c:pt>
                <c:pt idx="115">
                  <c:v>0.584</c:v>
                </c:pt>
                <c:pt idx="116">
                  <c:v>0.63125</c:v>
                </c:pt>
                <c:pt idx="117">
                  <c:v>1.2066115702479339</c:v>
                </c:pt>
                <c:pt idx="118">
                  <c:v>12.285714285714286</c:v>
                </c:pt>
                <c:pt idx="119">
                  <c:v>0.9055555555555556</c:v>
                </c:pt>
                <c:pt idx="120">
                  <c:v>0.532258064516129</c:v>
                </c:pt>
                <c:pt idx="121">
                  <c:v>0.6</c:v>
                </c:pt>
                <c:pt idx="122">
                  <c:v>4.081218274111675</c:v>
                </c:pt>
                <c:pt idx="123">
                  <c:v>10.123022847100176</c:v>
                </c:pt>
                <c:pt idx="124">
                  <c:v>1.175531914893617</c:v>
                </c:pt>
                <c:pt idx="125">
                  <c:v>1.1423076923076922</c:v>
                </c:pt>
                <c:pt idx="126">
                  <c:v>0.7586206896551724</c:v>
                </c:pt>
                <c:pt idx="127">
                  <c:v>2.3579545454545454</c:v>
                </c:pt>
                <c:pt idx="128">
                  <c:v>1.4455958549222798</c:v>
                </c:pt>
                <c:pt idx="129">
                  <c:v>1.0571428571428572</c:v>
                </c:pt>
                <c:pt idx="130">
                  <c:v>0.6090909090909091</c:v>
                </c:pt>
                <c:pt idx="131">
                  <c:v>0.7324324324324325</c:v>
                </c:pt>
                <c:pt idx="132">
                  <c:v>1.231111111111111</c:v>
                </c:pt>
                <c:pt idx="133">
                  <c:v>1.317391304347826</c:v>
                </c:pt>
                <c:pt idx="134">
                  <c:v>1.3574468085106381</c:v>
                </c:pt>
                <c:pt idx="135">
                  <c:v>0.7135135135135134</c:v>
                </c:pt>
                <c:pt idx="136">
                  <c:v>0.7176470588235294</c:v>
                </c:pt>
                <c:pt idx="137">
                  <c:v>3.2333333333333334</c:v>
                </c:pt>
              </c:numCache>
            </c:numRef>
          </c:yVal>
          <c:smooth val="0"/>
        </c:ser>
        <c:axId val="29404632"/>
        <c:axId val="63315097"/>
      </c:scatterChart>
      <c:valAx>
        <c:axId val="29404632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3315097"/>
        <c:crossesAt val="0.1"/>
        <c:crossBetween val="midCat"/>
        <c:dispUnits/>
      </c:valAx>
      <c:valAx>
        <c:axId val="6331509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Mean 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940463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Velocity (ft/s) vs. Discharge (cfs)</a:t>
            </a:r>
          </a:p>
        </c:rich>
      </c:tx>
      <c:layout>
        <c:manualLayout>
          <c:xMode val="factor"/>
          <c:yMode val="factor"/>
          <c:x val="0.0092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425"/>
          <c:w val="0.95"/>
          <c:h val="0.82725"/>
        </c:manualLayout>
      </c:layout>
      <c:scatterChart>
        <c:scatterStyle val="lineMarker"/>
        <c:varyColors val="0"/>
        <c:ser>
          <c:idx val="1"/>
          <c:order val="0"/>
          <c:tx>
            <c:v>Low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'9-207'!$V$3:$V$96</c:f>
              <c:numCache>
                <c:ptCount val="94"/>
                <c:pt idx="0">
                  <c:v>19.2</c:v>
                </c:pt>
                <c:pt idx="1">
                  <c:v>24.1</c:v>
                </c:pt>
                <c:pt idx="2">
                  <c:v>26.3</c:v>
                </c:pt>
                <c:pt idx="3">
                  <c:v>28.1</c:v>
                </c:pt>
                <c:pt idx="4">
                  <c:v>30.7</c:v>
                </c:pt>
                <c:pt idx="5">
                  <c:v>32.2</c:v>
                </c:pt>
                <c:pt idx="6">
                  <c:v>34.5</c:v>
                </c:pt>
                <c:pt idx="7">
                  <c:v>36.6</c:v>
                </c:pt>
                <c:pt idx="8">
                  <c:v>38.9</c:v>
                </c:pt>
                <c:pt idx="9">
                  <c:v>39.2</c:v>
                </c:pt>
                <c:pt idx="10">
                  <c:v>39.7</c:v>
                </c:pt>
                <c:pt idx="11">
                  <c:v>40.3</c:v>
                </c:pt>
                <c:pt idx="12">
                  <c:v>41.8</c:v>
                </c:pt>
                <c:pt idx="13">
                  <c:v>42.1</c:v>
                </c:pt>
                <c:pt idx="14">
                  <c:v>42.7</c:v>
                </c:pt>
                <c:pt idx="15">
                  <c:v>43</c:v>
                </c:pt>
                <c:pt idx="16">
                  <c:v>43.1</c:v>
                </c:pt>
                <c:pt idx="17">
                  <c:v>43.7</c:v>
                </c:pt>
                <c:pt idx="18">
                  <c:v>44.7</c:v>
                </c:pt>
                <c:pt idx="19">
                  <c:v>44.7</c:v>
                </c:pt>
                <c:pt idx="20">
                  <c:v>45.5</c:v>
                </c:pt>
                <c:pt idx="21">
                  <c:v>45.8</c:v>
                </c:pt>
                <c:pt idx="22">
                  <c:v>46.4</c:v>
                </c:pt>
                <c:pt idx="23">
                  <c:v>49.3</c:v>
                </c:pt>
                <c:pt idx="24">
                  <c:v>49.6</c:v>
                </c:pt>
                <c:pt idx="25">
                  <c:v>51.8</c:v>
                </c:pt>
                <c:pt idx="26">
                  <c:v>51.8</c:v>
                </c:pt>
                <c:pt idx="27">
                  <c:v>52.5</c:v>
                </c:pt>
                <c:pt idx="28">
                  <c:v>59.2</c:v>
                </c:pt>
                <c:pt idx="29">
                  <c:v>60.2</c:v>
                </c:pt>
                <c:pt idx="30">
                  <c:v>60.7</c:v>
                </c:pt>
                <c:pt idx="31">
                  <c:v>62.3</c:v>
                </c:pt>
                <c:pt idx="32">
                  <c:v>67.3</c:v>
                </c:pt>
                <c:pt idx="33">
                  <c:v>73.9</c:v>
                </c:pt>
                <c:pt idx="34">
                  <c:v>86.3</c:v>
                </c:pt>
                <c:pt idx="35">
                  <c:v>92.2</c:v>
                </c:pt>
                <c:pt idx="36">
                  <c:v>97.6</c:v>
                </c:pt>
                <c:pt idx="37">
                  <c:v>97.8</c:v>
                </c:pt>
                <c:pt idx="38">
                  <c:v>98.2</c:v>
                </c:pt>
                <c:pt idx="39">
                  <c:v>102</c:v>
                </c:pt>
                <c:pt idx="40">
                  <c:v>106</c:v>
                </c:pt>
                <c:pt idx="41">
                  <c:v>126</c:v>
                </c:pt>
                <c:pt idx="42">
                  <c:v>128</c:v>
                </c:pt>
                <c:pt idx="43">
                  <c:v>132</c:v>
                </c:pt>
                <c:pt idx="44">
                  <c:v>132</c:v>
                </c:pt>
                <c:pt idx="45">
                  <c:v>142</c:v>
                </c:pt>
                <c:pt idx="46">
                  <c:v>143</c:v>
                </c:pt>
                <c:pt idx="47">
                  <c:v>147</c:v>
                </c:pt>
                <c:pt idx="48">
                  <c:v>152</c:v>
                </c:pt>
                <c:pt idx="49">
                  <c:v>158</c:v>
                </c:pt>
                <c:pt idx="50">
                  <c:v>162</c:v>
                </c:pt>
                <c:pt idx="51">
                  <c:v>173</c:v>
                </c:pt>
                <c:pt idx="52">
                  <c:v>178</c:v>
                </c:pt>
                <c:pt idx="53">
                  <c:v>181</c:v>
                </c:pt>
                <c:pt idx="54">
                  <c:v>188</c:v>
                </c:pt>
                <c:pt idx="55">
                  <c:v>189</c:v>
                </c:pt>
                <c:pt idx="56">
                  <c:v>204</c:v>
                </c:pt>
                <c:pt idx="57">
                  <c:v>205</c:v>
                </c:pt>
                <c:pt idx="58">
                  <c:v>205</c:v>
                </c:pt>
                <c:pt idx="59">
                  <c:v>211</c:v>
                </c:pt>
                <c:pt idx="60">
                  <c:v>222</c:v>
                </c:pt>
                <c:pt idx="61">
                  <c:v>247</c:v>
                </c:pt>
                <c:pt idx="62">
                  <c:v>258</c:v>
                </c:pt>
                <c:pt idx="63">
                  <c:v>270</c:v>
                </c:pt>
                <c:pt idx="64">
                  <c:v>272</c:v>
                </c:pt>
                <c:pt idx="65">
                  <c:v>278</c:v>
                </c:pt>
                <c:pt idx="66">
                  <c:v>285</c:v>
                </c:pt>
                <c:pt idx="67">
                  <c:v>289</c:v>
                </c:pt>
                <c:pt idx="68">
                  <c:v>298</c:v>
                </c:pt>
                <c:pt idx="69">
                  <c:v>307</c:v>
                </c:pt>
                <c:pt idx="70">
                  <c:v>310</c:v>
                </c:pt>
                <c:pt idx="71">
                  <c:v>313</c:v>
                </c:pt>
                <c:pt idx="72">
                  <c:v>335</c:v>
                </c:pt>
                <c:pt idx="73">
                  <c:v>364</c:v>
                </c:pt>
                <c:pt idx="74">
                  <c:v>373</c:v>
                </c:pt>
                <c:pt idx="75">
                  <c:v>391</c:v>
                </c:pt>
                <c:pt idx="76">
                  <c:v>392</c:v>
                </c:pt>
                <c:pt idx="77">
                  <c:v>409</c:v>
                </c:pt>
                <c:pt idx="78">
                  <c:v>415</c:v>
                </c:pt>
                <c:pt idx="79">
                  <c:v>421</c:v>
                </c:pt>
                <c:pt idx="80">
                  <c:v>427</c:v>
                </c:pt>
                <c:pt idx="81">
                  <c:v>431</c:v>
                </c:pt>
                <c:pt idx="82">
                  <c:v>439</c:v>
                </c:pt>
                <c:pt idx="83">
                  <c:v>468</c:v>
                </c:pt>
                <c:pt idx="84">
                  <c:v>469</c:v>
                </c:pt>
                <c:pt idx="85">
                  <c:v>476</c:v>
                </c:pt>
                <c:pt idx="86">
                  <c:v>491</c:v>
                </c:pt>
                <c:pt idx="87">
                  <c:v>522</c:v>
                </c:pt>
                <c:pt idx="88">
                  <c:v>560</c:v>
                </c:pt>
                <c:pt idx="89">
                  <c:v>576</c:v>
                </c:pt>
                <c:pt idx="90">
                  <c:v>586</c:v>
                </c:pt>
                <c:pt idx="91">
                  <c:v>592</c:v>
                </c:pt>
                <c:pt idx="92">
                  <c:v>597</c:v>
                </c:pt>
                <c:pt idx="93">
                  <c:v>606</c:v>
                </c:pt>
              </c:numCache>
            </c:numRef>
          </c:xVal>
          <c:yVal>
            <c:numRef>
              <c:f>'9-207'!$W$3:$W$96</c:f>
              <c:numCache>
                <c:ptCount val="94"/>
                <c:pt idx="0">
                  <c:v>2.28</c:v>
                </c:pt>
                <c:pt idx="1">
                  <c:v>0.9</c:v>
                </c:pt>
                <c:pt idx="2">
                  <c:v>1.38</c:v>
                </c:pt>
                <c:pt idx="3">
                  <c:v>1.7</c:v>
                </c:pt>
                <c:pt idx="4">
                  <c:v>1.55</c:v>
                </c:pt>
                <c:pt idx="5">
                  <c:v>0.8</c:v>
                </c:pt>
                <c:pt idx="6">
                  <c:v>2.36</c:v>
                </c:pt>
                <c:pt idx="7">
                  <c:v>1.54</c:v>
                </c:pt>
                <c:pt idx="8">
                  <c:v>1.94</c:v>
                </c:pt>
                <c:pt idx="9">
                  <c:v>1.11</c:v>
                </c:pt>
                <c:pt idx="10">
                  <c:v>0.89</c:v>
                </c:pt>
                <c:pt idx="11">
                  <c:v>0.85</c:v>
                </c:pt>
                <c:pt idx="12">
                  <c:v>1.39</c:v>
                </c:pt>
                <c:pt idx="13">
                  <c:v>1.5</c:v>
                </c:pt>
                <c:pt idx="14">
                  <c:v>1</c:v>
                </c:pt>
                <c:pt idx="15">
                  <c:v>1.02</c:v>
                </c:pt>
                <c:pt idx="16">
                  <c:v>1.03</c:v>
                </c:pt>
                <c:pt idx="17">
                  <c:v>2.16</c:v>
                </c:pt>
                <c:pt idx="18">
                  <c:v>0.84</c:v>
                </c:pt>
                <c:pt idx="19">
                  <c:v>1.78</c:v>
                </c:pt>
                <c:pt idx="20">
                  <c:v>1.39</c:v>
                </c:pt>
                <c:pt idx="21">
                  <c:v>2.08</c:v>
                </c:pt>
                <c:pt idx="22">
                  <c:v>1.63</c:v>
                </c:pt>
                <c:pt idx="23">
                  <c:v>1.02</c:v>
                </c:pt>
                <c:pt idx="24">
                  <c:v>1.53</c:v>
                </c:pt>
                <c:pt idx="25">
                  <c:v>1.95</c:v>
                </c:pt>
                <c:pt idx="26">
                  <c:v>1.24</c:v>
                </c:pt>
                <c:pt idx="27">
                  <c:v>1.19</c:v>
                </c:pt>
                <c:pt idx="28">
                  <c:v>1.38</c:v>
                </c:pt>
                <c:pt idx="29">
                  <c:v>1.15</c:v>
                </c:pt>
                <c:pt idx="30">
                  <c:v>2.05</c:v>
                </c:pt>
                <c:pt idx="31">
                  <c:v>2.02</c:v>
                </c:pt>
                <c:pt idx="32">
                  <c:v>1.62</c:v>
                </c:pt>
                <c:pt idx="33">
                  <c:v>2.73</c:v>
                </c:pt>
                <c:pt idx="34">
                  <c:v>1.67</c:v>
                </c:pt>
                <c:pt idx="35">
                  <c:v>1.65</c:v>
                </c:pt>
                <c:pt idx="36">
                  <c:v>2.02</c:v>
                </c:pt>
                <c:pt idx="37">
                  <c:v>1.85</c:v>
                </c:pt>
                <c:pt idx="38">
                  <c:v>1.97</c:v>
                </c:pt>
                <c:pt idx="39">
                  <c:v>2.22</c:v>
                </c:pt>
                <c:pt idx="40">
                  <c:v>2.47</c:v>
                </c:pt>
                <c:pt idx="41">
                  <c:v>1.83</c:v>
                </c:pt>
                <c:pt idx="42">
                  <c:v>2.7</c:v>
                </c:pt>
                <c:pt idx="43">
                  <c:v>2.08</c:v>
                </c:pt>
                <c:pt idx="44">
                  <c:v>2.28</c:v>
                </c:pt>
                <c:pt idx="45">
                  <c:v>3.13</c:v>
                </c:pt>
                <c:pt idx="46">
                  <c:v>1.96</c:v>
                </c:pt>
                <c:pt idx="47">
                  <c:v>1.87</c:v>
                </c:pt>
                <c:pt idx="48">
                  <c:v>2.42</c:v>
                </c:pt>
                <c:pt idx="49">
                  <c:v>3.84</c:v>
                </c:pt>
                <c:pt idx="50">
                  <c:v>2.14</c:v>
                </c:pt>
                <c:pt idx="51">
                  <c:v>2.35</c:v>
                </c:pt>
                <c:pt idx="52">
                  <c:v>3.48</c:v>
                </c:pt>
                <c:pt idx="53">
                  <c:v>2.51</c:v>
                </c:pt>
                <c:pt idx="54">
                  <c:v>3.38</c:v>
                </c:pt>
                <c:pt idx="55">
                  <c:v>2.58</c:v>
                </c:pt>
                <c:pt idx="56">
                  <c:v>3.27</c:v>
                </c:pt>
                <c:pt idx="57">
                  <c:v>2.26</c:v>
                </c:pt>
                <c:pt idx="58">
                  <c:v>1.9</c:v>
                </c:pt>
                <c:pt idx="59">
                  <c:v>3.16</c:v>
                </c:pt>
                <c:pt idx="60">
                  <c:v>3.74</c:v>
                </c:pt>
                <c:pt idx="61">
                  <c:v>2.68</c:v>
                </c:pt>
                <c:pt idx="62">
                  <c:v>2.35</c:v>
                </c:pt>
                <c:pt idx="63">
                  <c:v>2.05</c:v>
                </c:pt>
                <c:pt idx="64">
                  <c:v>2.18</c:v>
                </c:pt>
                <c:pt idx="65">
                  <c:v>2.24</c:v>
                </c:pt>
                <c:pt idx="66">
                  <c:v>3.48</c:v>
                </c:pt>
                <c:pt idx="67">
                  <c:v>2.91</c:v>
                </c:pt>
                <c:pt idx="68">
                  <c:v>2.66</c:v>
                </c:pt>
                <c:pt idx="69">
                  <c:v>2.48</c:v>
                </c:pt>
                <c:pt idx="70">
                  <c:v>2.07</c:v>
                </c:pt>
                <c:pt idx="71">
                  <c:v>3.6</c:v>
                </c:pt>
                <c:pt idx="72">
                  <c:v>2.6</c:v>
                </c:pt>
                <c:pt idx="73">
                  <c:v>1.59</c:v>
                </c:pt>
                <c:pt idx="74">
                  <c:v>2.55</c:v>
                </c:pt>
                <c:pt idx="75">
                  <c:v>2.49</c:v>
                </c:pt>
                <c:pt idx="76">
                  <c:v>3.73</c:v>
                </c:pt>
                <c:pt idx="77">
                  <c:v>3.62</c:v>
                </c:pt>
                <c:pt idx="78">
                  <c:v>3.03</c:v>
                </c:pt>
                <c:pt idx="79">
                  <c:v>3.9</c:v>
                </c:pt>
                <c:pt idx="80">
                  <c:v>3.19</c:v>
                </c:pt>
                <c:pt idx="81">
                  <c:v>1</c:v>
                </c:pt>
                <c:pt idx="82">
                  <c:v>2.69</c:v>
                </c:pt>
                <c:pt idx="83">
                  <c:v>3.32</c:v>
                </c:pt>
                <c:pt idx="84">
                  <c:v>2.74</c:v>
                </c:pt>
                <c:pt idx="85">
                  <c:v>3.77</c:v>
                </c:pt>
                <c:pt idx="86">
                  <c:v>0.72</c:v>
                </c:pt>
                <c:pt idx="87">
                  <c:v>0.81</c:v>
                </c:pt>
                <c:pt idx="88">
                  <c:v>2.89</c:v>
                </c:pt>
                <c:pt idx="89">
                  <c:v>2.61</c:v>
                </c:pt>
                <c:pt idx="90">
                  <c:v>2.09</c:v>
                </c:pt>
                <c:pt idx="91">
                  <c:v>3.04</c:v>
                </c:pt>
                <c:pt idx="92">
                  <c:v>0.87</c:v>
                </c:pt>
                <c:pt idx="93">
                  <c:v>0.87</c:v>
                </c:pt>
              </c:numCache>
            </c:numRef>
          </c:yVal>
          <c:smooth val="0"/>
        </c:ser>
        <c:ser>
          <c:idx val="2"/>
          <c:order val="1"/>
          <c:tx>
            <c:v>High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'9-207'!$V$97:$V$140</c:f>
              <c:numCache>
                <c:ptCount val="44"/>
                <c:pt idx="0">
                  <c:v>659</c:v>
                </c:pt>
                <c:pt idx="1">
                  <c:v>687</c:v>
                </c:pt>
                <c:pt idx="2">
                  <c:v>692</c:v>
                </c:pt>
                <c:pt idx="3">
                  <c:v>718</c:v>
                </c:pt>
                <c:pt idx="4">
                  <c:v>799</c:v>
                </c:pt>
                <c:pt idx="5">
                  <c:v>802</c:v>
                </c:pt>
                <c:pt idx="6">
                  <c:v>809</c:v>
                </c:pt>
                <c:pt idx="7">
                  <c:v>810</c:v>
                </c:pt>
                <c:pt idx="8">
                  <c:v>812</c:v>
                </c:pt>
                <c:pt idx="9">
                  <c:v>817</c:v>
                </c:pt>
                <c:pt idx="10">
                  <c:v>887</c:v>
                </c:pt>
                <c:pt idx="11">
                  <c:v>896</c:v>
                </c:pt>
                <c:pt idx="12">
                  <c:v>961</c:v>
                </c:pt>
                <c:pt idx="13">
                  <c:v>965</c:v>
                </c:pt>
                <c:pt idx="14">
                  <c:v>986</c:v>
                </c:pt>
                <c:pt idx="15">
                  <c:v>1020</c:v>
                </c:pt>
                <c:pt idx="16">
                  <c:v>1110</c:v>
                </c:pt>
                <c:pt idx="17">
                  <c:v>1110</c:v>
                </c:pt>
                <c:pt idx="18">
                  <c:v>1140</c:v>
                </c:pt>
                <c:pt idx="19">
                  <c:v>1320</c:v>
                </c:pt>
                <c:pt idx="20">
                  <c:v>1350</c:v>
                </c:pt>
                <c:pt idx="21">
                  <c:v>1390</c:v>
                </c:pt>
                <c:pt idx="22">
                  <c:v>1400</c:v>
                </c:pt>
                <c:pt idx="23">
                  <c:v>1400</c:v>
                </c:pt>
                <c:pt idx="24">
                  <c:v>1520</c:v>
                </c:pt>
                <c:pt idx="25">
                  <c:v>1950</c:v>
                </c:pt>
                <c:pt idx="26">
                  <c:v>2570</c:v>
                </c:pt>
                <c:pt idx="27">
                  <c:v>2590</c:v>
                </c:pt>
                <c:pt idx="28">
                  <c:v>2630</c:v>
                </c:pt>
                <c:pt idx="29">
                  <c:v>2730</c:v>
                </c:pt>
                <c:pt idx="30">
                  <c:v>2970</c:v>
                </c:pt>
                <c:pt idx="31">
                  <c:v>5830</c:v>
                </c:pt>
                <c:pt idx="32">
                  <c:v>7960</c:v>
                </c:pt>
                <c:pt idx="33">
                  <c:v>8180</c:v>
                </c:pt>
                <c:pt idx="34">
                  <c:v>11400</c:v>
                </c:pt>
                <c:pt idx="35">
                  <c:v>12300</c:v>
                </c:pt>
                <c:pt idx="36">
                  <c:v>16900</c:v>
                </c:pt>
                <c:pt idx="37">
                  <c:v>21700</c:v>
                </c:pt>
                <c:pt idx="38">
                  <c:v>23800</c:v>
                </c:pt>
                <c:pt idx="39">
                  <c:v>28600</c:v>
                </c:pt>
                <c:pt idx="40">
                  <c:v>31200</c:v>
                </c:pt>
                <c:pt idx="41">
                  <c:v>39200</c:v>
                </c:pt>
                <c:pt idx="42">
                  <c:v>64900</c:v>
                </c:pt>
                <c:pt idx="43">
                  <c:v>79200</c:v>
                </c:pt>
              </c:numCache>
            </c:numRef>
          </c:xVal>
          <c:yVal>
            <c:numRef>
              <c:f>'9-207'!$W$97:$W$140</c:f>
              <c:numCache>
                <c:ptCount val="44"/>
                <c:pt idx="0">
                  <c:v>1.59</c:v>
                </c:pt>
                <c:pt idx="1">
                  <c:v>0.88</c:v>
                </c:pt>
                <c:pt idx="2">
                  <c:v>0.95</c:v>
                </c:pt>
                <c:pt idx="3">
                  <c:v>0.99</c:v>
                </c:pt>
                <c:pt idx="4">
                  <c:v>1.14</c:v>
                </c:pt>
                <c:pt idx="5">
                  <c:v>1.09</c:v>
                </c:pt>
                <c:pt idx="6">
                  <c:v>1.12</c:v>
                </c:pt>
                <c:pt idx="7">
                  <c:v>1.07</c:v>
                </c:pt>
                <c:pt idx="8">
                  <c:v>1.05</c:v>
                </c:pt>
                <c:pt idx="9">
                  <c:v>1.07</c:v>
                </c:pt>
                <c:pt idx="10">
                  <c:v>1.13</c:v>
                </c:pt>
                <c:pt idx="11">
                  <c:v>1.11</c:v>
                </c:pt>
                <c:pt idx="12">
                  <c:v>1.2</c:v>
                </c:pt>
                <c:pt idx="13">
                  <c:v>1.2</c:v>
                </c:pt>
                <c:pt idx="14">
                  <c:v>1.26</c:v>
                </c:pt>
                <c:pt idx="15">
                  <c:v>1.2</c:v>
                </c:pt>
                <c:pt idx="16">
                  <c:v>1.28</c:v>
                </c:pt>
                <c:pt idx="17">
                  <c:v>1.3</c:v>
                </c:pt>
                <c:pt idx="18">
                  <c:v>1.33</c:v>
                </c:pt>
                <c:pt idx="19">
                  <c:v>1.49</c:v>
                </c:pt>
                <c:pt idx="20">
                  <c:v>1.56</c:v>
                </c:pt>
                <c:pt idx="21">
                  <c:v>1.57</c:v>
                </c:pt>
                <c:pt idx="22">
                  <c:v>1.56</c:v>
                </c:pt>
                <c:pt idx="23">
                  <c:v>1.57</c:v>
                </c:pt>
                <c:pt idx="24">
                  <c:v>1.58</c:v>
                </c:pt>
                <c:pt idx="25">
                  <c:v>1.82</c:v>
                </c:pt>
                <c:pt idx="26">
                  <c:v>2.16</c:v>
                </c:pt>
                <c:pt idx="27">
                  <c:v>2.21</c:v>
                </c:pt>
                <c:pt idx="28">
                  <c:v>2.19</c:v>
                </c:pt>
                <c:pt idx="29">
                  <c:v>2.22</c:v>
                </c:pt>
                <c:pt idx="30">
                  <c:v>2.45</c:v>
                </c:pt>
                <c:pt idx="31">
                  <c:v>3.2</c:v>
                </c:pt>
                <c:pt idx="32">
                  <c:v>3.63</c:v>
                </c:pt>
                <c:pt idx="33">
                  <c:v>3.9</c:v>
                </c:pt>
                <c:pt idx="34">
                  <c:v>4.42</c:v>
                </c:pt>
                <c:pt idx="35">
                  <c:v>4.12</c:v>
                </c:pt>
                <c:pt idx="36">
                  <c:v>4.96</c:v>
                </c:pt>
                <c:pt idx="37">
                  <c:v>4.11</c:v>
                </c:pt>
                <c:pt idx="38">
                  <c:v>4.15</c:v>
                </c:pt>
                <c:pt idx="39">
                  <c:v>4.59</c:v>
                </c:pt>
                <c:pt idx="40">
                  <c:v>5.42</c:v>
                </c:pt>
                <c:pt idx="41">
                  <c:v>4.33</c:v>
                </c:pt>
                <c:pt idx="42">
                  <c:v>5.45</c:v>
                </c:pt>
                <c:pt idx="43">
                  <c:v>6.67</c:v>
                </c:pt>
              </c:numCache>
            </c:numRef>
          </c:yVal>
          <c:smooth val="0"/>
        </c:ser>
        <c:axId val="32964962"/>
        <c:axId val="28249203"/>
      </c:scatterChart>
      <c:valAx>
        <c:axId val="32964962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28249203"/>
        <c:crossesAt val="0.1"/>
        <c:crossBetween val="midCat"/>
        <c:dispUnits/>
      </c:valAx>
      <c:valAx>
        <c:axId val="2824920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Velocity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96496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Peak Dischrage (cfs) Return Interval (yrs)</a:t>
            </a:r>
          </a:p>
        </c:rich>
      </c:tx>
      <c:layout>
        <c:manualLayout>
          <c:xMode val="factor"/>
          <c:yMode val="factor"/>
          <c:x val="0.0137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75"/>
          <c:w val="0.9515"/>
          <c:h val="0.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Watstore!$G$2:$G$60</c:f>
              <c:numCache>
                <c:ptCount val="59"/>
                <c:pt idx="0">
                  <c:v>60</c:v>
                </c:pt>
                <c:pt idx="1">
                  <c:v>30</c:v>
                </c:pt>
                <c:pt idx="2">
                  <c:v>20</c:v>
                </c:pt>
                <c:pt idx="3">
                  <c:v>15</c:v>
                </c:pt>
                <c:pt idx="4">
                  <c:v>12</c:v>
                </c:pt>
                <c:pt idx="5">
                  <c:v>10</c:v>
                </c:pt>
                <c:pt idx="6">
                  <c:v>8.571428571428571</c:v>
                </c:pt>
                <c:pt idx="7">
                  <c:v>7.5</c:v>
                </c:pt>
                <c:pt idx="8">
                  <c:v>6.666666666666667</c:v>
                </c:pt>
                <c:pt idx="9">
                  <c:v>6</c:v>
                </c:pt>
                <c:pt idx="10">
                  <c:v>5.454545454545455</c:v>
                </c:pt>
                <c:pt idx="11">
                  <c:v>5</c:v>
                </c:pt>
                <c:pt idx="12">
                  <c:v>4.615384615384615</c:v>
                </c:pt>
                <c:pt idx="13">
                  <c:v>4.285714285714286</c:v>
                </c:pt>
                <c:pt idx="14">
                  <c:v>4</c:v>
                </c:pt>
                <c:pt idx="15">
                  <c:v>3.75</c:v>
                </c:pt>
                <c:pt idx="16">
                  <c:v>3.5294117647058822</c:v>
                </c:pt>
                <c:pt idx="17">
                  <c:v>3.3333333333333335</c:v>
                </c:pt>
                <c:pt idx="18">
                  <c:v>3.1578947368421053</c:v>
                </c:pt>
                <c:pt idx="19">
                  <c:v>3</c:v>
                </c:pt>
                <c:pt idx="20">
                  <c:v>2.857142857142857</c:v>
                </c:pt>
                <c:pt idx="21">
                  <c:v>2.7272727272727275</c:v>
                </c:pt>
                <c:pt idx="22">
                  <c:v>2.608695652173913</c:v>
                </c:pt>
                <c:pt idx="23">
                  <c:v>2.5</c:v>
                </c:pt>
                <c:pt idx="24">
                  <c:v>2.4</c:v>
                </c:pt>
                <c:pt idx="25">
                  <c:v>2.3076923076923075</c:v>
                </c:pt>
                <c:pt idx="26">
                  <c:v>2.2222222222222223</c:v>
                </c:pt>
                <c:pt idx="27">
                  <c:v>2.142857142857143</c:v>
                </c:pt>
                <c:pt idx="28">
                  <c:v>2.0689655172413794</c:v>
                </c:pt>
                <c:pt idx="29">
                  <c:v>2</c:v>
                </c:pt>
                <c:pt idx="30">
                  <c:v>1.9354838709677418</c:v>
                </c:pt>
                <c:pt idx="31">
                  <c:v>1.875</c:v>
                </c:pt>
                <c:pt idx="32">
                  <c:v>1.8181818181818181</c:v>
                </c:pt>
                <c:pt idx="33">
                  <c:v>1.7647058823529411</c:v>
                </c:pt>
                <c:pt idx="34">
                  <c:v>1.7142857142857142</c:v>
                </c:pt>
                <c:pt idx="35">
                  <c:v>1.6666666666666667</c:v>
                </c:pt>
                <c:pt idx="36">
                  <c:v>1.6216216216216215</c:v>
                </c:pt>
                <c:pt idx="37">
                  <c:v>1.5789473684210527</c:v>
                </c:pt>
                <c:pt idx="38">
                  <c:v>1.5384615384615383</c:v>
                </c:pt>
                <c:pt idx="39">
                  <c:v>1.5</c:v>
                </c:pt>
                <c:pt idx="40">
                  <c:v>1.4634146341463414</c:v>
                </c:pt>
                <c:pt idx="41">
                  <c:v>1.4285714285714286</c:v>
                </c:pt>
                <c:pt idx="42">
                  <c:v>1.3953488372093024</c:v>
                </c:pt>
                <c:pt idx="43">
                  <c:v>1.3636363636363638</c:v>
                </c:pt>
                <c:pt idx="44">
                  <c:v>1.3333333333333333</c:v>
                </c:pt>
                <c:pt idx="45">
                  <c:v>1.3043478260869565</c:v>
                </c:pt>
                <c:pt idx="46">
                  <c:v>1.2765957446808511</c:v>
                </c:pt>
                <c:pt idx="47">
                  <c:v>1.25</c:v>
                </c:pt>
                <c:pt idx="48">
                  <c:v>1.2244897959183674</c:v>
                </c:pt>
                <c:pt idx="49">
                  <c:v>1.2</c:v>
                </c:pt>
                <c:pt idx="50">
                  <c:v>1.1764705882352942</c:v>
                </c:pt>
                <c:pt idx="51">
                  <c:v>1.1538461538461537</c:v>
                </c:pt>
                <c:pt idx="52">
                  <c:v>1.1320754716981132</c:v>
                </c:pt>
                <c:pt idx="53">
                  <c:v>1.1111111111111112</c:v>
                </c:pt>
                <c:pt idx="54">
                  <c:v>1.090909090909091</c:v>
                </c:pt>
                <c:pt idx="55">
                  <c:v>1.0714285714285714</c:v>
                </c:pt>
                <c:pt idx="56">
                  <c:v>1.0526315789473684</c:v>
                </c:pt>
                <c:pt idx="57">
                  <c:v>1.0344827586206897</c:v>
                </c:pt>
                <c:pt idx="58">
                  <c:v>1.0169491525423728</c:v>
                </c:pt>
              </c:numCache>
            </c:numRef>
          </c:xVal>
          <c:yVal>
            <c:numRef>
              <c:f>Watstore!$C$2:$C$60</c:f>
              <c:numCache>
                <c:ptCount val="59"/>
                <c:pt idx="0">
                  <c:v>95500</c:v>
                </c:pt>
                <c:pt idx="1">
                  <c:v>57300</c:v>
                </c:pt>
                <c:pt idx="2">
                  <c:v>54800</c:v>
                </c:pt>
                <c:pt idx="3">
                  <c:v>48500</c:v>
                </c:pt>
                <c:pt idx="4">
                  <c:v>40600</c:v>
                </c:pt>
                <c:pt idx="5">
                  <c:v>40100</c:v>
                </c:pt>
                <c:pt idx="6">
                  <c:v>39800</c:v>
                </c:pt>
                <c:pt idx="7">
                  <c:v>37400</c:v>
                </c:pt>
                <c:pt idx="8">
                  <c:v>36000</c:v>
                </c:pt>
                <c:pt idx="9">
                  <c:v>34300</c:v>
                </c:pt>
                <c:pt idx="10">
                  <c:v>32700</c:v>
                </c:pt>
                <c:pt idx="11">
                  <c:v>32100</c:v>
                </c:pt>
                <c:pt idx="12">
                  <c:v>31300</c:v>
                </c:pt>
                <c:pt idx="13">
                  <c:v>30600</c:v>
                </c:pt>
                <c:pt idx="14">
                  <c:v>30200</c:v>
                </c:pt>
                <c:pt idx="15">
                  <c:v>29500</c:v>
                </c:pt>
                <c:pt idx="16">
                  <c:v>28400</c:v>
                </c:pt>
                <c:pt idx="17">
                  <c:v>28200</c:v>
                </c:pt>
                <c:pt idx="18">
                  <c:v>28200</c:v>
                </c:pt>
                <c:pt idx="19">
                  <c:v>28200</c:v>
                </c:pt>
                <c:pt idx="20">
                  <c:v>28200</c:v>
                </c:pt>
                <c:pt idx="21">
                  <c:v>27300</c:v>
                </c:pt>
                <c:pt idx="22">
                  <c:v>27000</c:v>
                </c:pt>
                <c:pt idx="23">
                  <c:v>25100</c:v>
                </c:pt>
                <c:pt idx="24">
                  <c:v>24600</c:v>
                </c:pt>
                <c:pt idx="25">
                  <c:v>24400</c:v>
                </c:pt>
                <c:pt idx="26">
                  <c:v>24100</c:v>
                </c:pt>
                <c:pt idx="27">
                  <c:v>24000</c:v>
                </c:pt>
                <c:pt idx="28">
                  <c:v>23600</c:v>
                </c:pt>
                <c:pt idx="29">
                  <c:v>23300</c:v>
                </c:pt>
                <c:pt idx="30">
                  <c:v>23000</c:v>
                </c:pt>
                <c:pt idx="31">
                  <c:v>22500</c:v>
                </c:pt>
                <c:pt idx="32">
                  <c:v>21500</c:v>
                </c:pt>
                <c:pt idx="33">
                  <c:v>20800</c:v>
                </c:pt>
                <c:pt idx="34">
                  <c:v>20600</c:v>
                </c:pt>
                <c:pt idx="35">
                  <c:v>20500</c:v>
                </c:pt>
                <c:pt idx="36">
                  <c:v>20400</c:v>
                </c:pt>
                <c:pt idx="37">
                  <c:v>19000</c:v>
                </c:pt>
                <c:pt idx="38">
                  <c:v>18600</c:v>
                </c:pt>
                <c:pt idx="39">
                  <c:v>18100</c:v>
                </c:pt>
                <c:pt idx="40">
                  <c:v>17700</c:v>
                </c:pt>
                <c:pt idx="41">
                  <c:v>16900</c:v>
                </c:pt>
                <c:pt idx="42">
                  <c:v>16400</c:v>
                </c:pt>
                <c:pt idx="43">
                  <c:v>16400</c:v>
                </c:pt>
                <c:pt idx="44">
                  <c:v>15800</c:v>
                </c:pt>
                <c:pt idx="45">
                  <c:v>15800</c:v>
                </c:pt>
                <c:pt idx="46">
                  <c:v>15400</c:v>
                </c:pt>
                <c:pt idx="47">
                  <c:v>13900</c:v>
                </c:pt>
                <c:pt idx="48">
                  <c:v>13500</c:v>
                </c:pt>
                <c:pt idx="49">
                  <c:v>13400</c:v>
                </c:pt>
                <c:pt idx="50">
                  <c:v>12400</c:v>
                </c:pt>
                <c:pt idx="51">
                  <c:v>11600</c:v>
                </c:pt>
                <c:pt idx="52">
                  <c:v>10500</c:v>
                </c:pt>
                <c:pt idx="53">
                  <c:v>10400</c:v>
                </c:pt>
                <c:pt idx="54">
                  <c:v>8930</c:v>
                </c:pt>
                <c:pt idx="55">
                  <c:v>7160</c:v>
                </c:pt>
                <c:pt idx="56">
                  <c:v>5790</c:v>
                </c:pt>
                <c:pt idx="57">
                  <c:v>4890</c:v>
                </c:pt>
                <c:pt idx="58">
                  <c:v>2000</c:v>
                </c:pt>
              </c:numCache>
            </c:numRef>
          </c:yVal>
          <c:smooth val="0"/>
        </c:ser>
        <c:axId val="52916236"/>
        <c:axId val="6484077"/>
      </c:scatterChart>
      <c:valAx>
        <c:axId val="5291623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Return Interval (yrs)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84077"/>
        <c:crosses val="autoZero"/>
        <c:crossBetween val="midCat"/>
        <c:dispUnits/>
      </c:valAx>
      <c:valAx>
        <c:axId val="6484077"/>
        <c:scaling>
          <c:logBase val="10"/>
          <c:orientation val="minMax"/>
          <c:max val="100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Peak 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29162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0"/>
  <sheetViews>
    <sheetView tabSelected="1" workbookViewId="0" topLeftCell="A1">
      <pane ySplit="705" topLeftCell="BM1" activePane="bottomLeft" state="split"/>
      <selection pane="topLeft" activeCell="H1" sqref="H1"/>
      <selection pane="bottomLeft" activeCell="A1" sqref="A1"/>
    </sheetView>
  </sheetViews>
  <sheetFormatPr defaultColWidth="9.140625" defaultRowHeight="12.75"/>
  <cols>
    <col min="1" max="1" width="9.00390625" style="0" bestFit="1" customWidth="1"/>
    <col min="2" max="2" width="10.00390625" style="0" bestFit="1" customWidth="1"/>
    <col min="3" max="4" width="15.421875" style="0" bestFit="1" customWidth="1"/>
    <col min="5" max="5" width="9.8515625" style="0" bestFit="1" customWidth="1"/>
    <col min="6" max="6" width="9.7109375" style="0" customWidth="1"/>
    <col min="7" max="7" width="12.28125" style="0" bestFit="1" customWidth="1"/>
    <col min="8" max="8" width="9.8515625" style="0" bestFit="1" customWidth="1"/>
    <col min="9" max="9" width="13.7109375" style="0" bestFit="1" customWidth="1"/>
    <col min="10" max="10" width="14.8515625" style="0" bestFit="1" customWidth="1"/>
    <col min="11" max="11" width="11.00390625" style="0" bestFit="1" customWidth="1"/>
    <col min="12" max="12" width="10.57421875" style="0" bestFit="1" customWidth="1"/>
    <col min="13" max="13" width="14.28125" style="0" customWidth="1"/>
    <col min="14" max="14" width="10.7109375" style="0" bestFit="1" customWidth="1"/>
    <col min="15" max="15" width="10.28125" style="0" customWidth="1"/>
    <col min="16" max="16" width="9.8515625" style="0" customWidth="1"/>
    <col min="17" max="17" width="15.140625" style="0" customWidth="1"/>
    <col min="18" max="18" width="14.140625" style="0" customWidth="1"/>
    <col min="19" max="19" width="8.8515625" style="0" customWidth="1"/>
  </cols>
  <sheetData>
    <row r="1" spans="1:23" s="4" customFormat="1" ht="38.25">
      <c r="A1" s="6" t="s">
        <v>46</v>
      </c>
      <c r="B1" s="6" t="s">
        <v>45</v>
      </c>
      <c r="C1" s="6" t="s">
        <v>51</v>
      </c>
      <c r="D1" s="6" t="s">
        <v>44</v>
      </c>
      <c r="E1" s="6" t="s">
        <v>43</v>
      </c>
      <c r="F1" s="6" t="s">
        <v>52</v>
      </c>
      <c r="G1" s="6" t="s">
        <v>53</v>
      </c>
      <c r="H1" s="6" t="s">
        <v>54</v>
      </c>
      <c r="I1" s="6" t="s">
        <v>55</v>
      </c>
      <c r="J1" s="6" t="s">
        <v>56</v>
      </c>
      <c r="K1" s="6" t="s">
        <v>57</v>
      </c>
      <c r="L1" s="6" t="s">
        <v>58</v>
      </c>
      <c r="M1" s="6" t="s">
        <v>47</v>
      </c>
      <c r="N1" s="6" t="s">
        <v>59</v>
      </c>
      <c r="O1" s="6" t="s">
        <v>60</v>
      </c>
      <c r="P1" s="6" t="s">
        <v>48</v>
      </c>
      <c r="Q1" s="6" t="s">
        <v>49</v>
      </c>
      <c r="R1" s="6" t="s">
        <v>50</v>
      </c>
      <c r="S1" s="6" t="s">
        <v>61</v>
      </c>
      <c r="V1" s="7" t="s">
        <v>57</v>
      </c>
      <c r="W1" s="7" t="s">
        <v>54</v>
      </c>
    </row>
    <row r="2" spans="1:23" ht="12.75" hidden="1">
      <c r="A2" s="1" t="s">
        <v>1</v>
      </c>
      <c r="B2" s="1" t="s">
        <v>0</v>
      </c>
      <c r="C2" t="s">
        <v>0</v>
      </c>
      <c r="D2" t="s">
        <v>2</v>
      </c>
      <c r="E2" t="s">
        <v>3</v>
      </c>
      <c r="F2" t="s">
        <v>3</v>
      </c>
      <c r="G2" t="s">
        <v>3</v>
      </c>
      <c r="H2" t="s">
        <v>3</v>
      </c>
      <c r="I2" t="s">
        <v>3</v>
      </c>
      <c r="J2" t="s">
        <v>3</v>
      </c>
      <c r="K2" t="s">
        <v>3</v>
      </c>
      <c r="L2" t="s">
        <v>4</v>
      </c>
      <c r="M2" t="s">
        <v>3</v>
      </c>
      <c r="N2" t="s">
        <v>5</v>
      </c>
      <c r="O2" t="s">
        <v>4</v>
      </c>
      <c r="P2" t="s">
        <v>4</v>
      </c>
      <c r="Q2" t="s">
        <v>3</v>
      </c>
      <c r="R2" t="s">
        <v>3</v>
      </c>
      <c r="V2" t="s">
        <v>3</v>
      </c>
      <c r="W2" t="s">
        <v>3</v>
      </c>
    </row>
    <row r="3" spans="1:23" ht="12.75">
      <c r="A3" s="1" t="s">
        <v>13</v>
      </c>
      <c r="B3" s="1" t="s">
        <v>14</v>
      </c>
      <c r="C3">
        <v>322</v>
      </c>
      <c r="D3" s="2">
        <v>24962</v>
      </c>
      <c r="E3" t="s">
        <v>15</v>
      </c>
      <c r="F3">
        <v>538</v>
      </c>
      <c r="G3">
        <v>9050</v>
      </c>
      <c r="H3">
        <v>4.33</v>
      </c>
      <c r="I3">
        <v>28.3</v>
      </c>
      <c r="J3">
        <v>28.3</v>
      </c>
      <c r="K3">
        <v>39200</v>
      </c>
      <c r="L3">
        <v>0</v>
      </c>
      <c r="M3" t="s">
        <v>16</v>
      </c>
      <c r="N3">
        <v>38</v>
      </c>
      <c r="O3">
        <v>-0.16</v>
      </c>
      <c r="P3">
        <v>1.9</v>
      </c>
      <c r="Q3" t="s">
        <v>17</v>
      </c>
      <c r="S3" s="8">
        <f>IF(G3/F3&gt;0,IF(G3/F3&gt;0,G3/F3,""),"")</f>
        <v>16.821561338289964</v>
      </c>
      <c r="T3">
        <f>G3/F3</f>
        <v>16.821561338289964</v>
      </c>
      <c r="V3">
        <v>19.2</v>
      </c>
      <c r="W3">
        <v>2.28</v>
      </c>
    </row>
    <row r="4" spans="1:23" ht="12.75">
      <c r="A4" s="1" t="s">
        <v>13</v>
      </c>
      <c r="B4" s="1" t="s">
        <v>14</v>
      </c>
      <c r="C4">
        <v>362</v>
      </c>
      <c r="D4" s="2">
        <v>25868</v>
      </c>
      <c r="E4" t="s">
        <v>18</v>
      </c>
      <c r="F4">
        <v>460</v>
      </c>
      <c r="G4">
        <v>5280</v>
      </c>
      <c r="H4">
        <v>4.11</v>
      </c>
      <c r="I4">
        <v>20.55</v>
      </c>
      <c r="J4">
        <v>20.55</v>
      </c>
      <c r="K4">
        <v>21700</v>
      </c>
      <c r="L4">
        <v>0</v>
      </c>
      <c r="M4" t="s">
        <v>16</v>
      </c>
      <c r="N4">
        <v>28</v>
      </c>
      <c r="O4">
        <v>0.24</v>
      </c>
      <c r="P4">
        <v>1.2</v>
      </c>
      <c r="Q4" t="s">
        <v>17</v>
      </c>
      <c r="S4" s="8">
        <f aca="true" t="shared" si="0" ref="S4:S65">IF(G4/F4&gt;0,IF(G4/F4&gt;0,G4/F4,""),"")</f>
        <v>11.478260869565217</v>
      </c>
      <c r="T4">
        <f aca="true" t="shared" si="1" ref="T4:T65">G4/F4</f>
        <v>11.478260869565217</v>
      </c>
      <c r="V4">
        <v>24.1</v>
      </c>
      <c r="W4">
        <v>0.9</v>
      </c>
    </row>
    <row r="5" spans="1:23" ht="12.75">
      <c r="A5" s="1" t="s">
        <v>13</v>
      </c>
      <c r="B5" s="1" t="s">
        <v>14</v>
      </c>
      <c r="C5">
        <v>377</v>
      </c>
      <c r="D5" s="2">
        <v>26277</v>
      </c>
      <c r="E5" t="s">
        <v>19</v>
      </c>
      <c r="F5">
        <v>568</v>
      </c>
      <c r="G5">
        <v>11900</v>
      </c>
      <c r="H5">
        <v>5.45</v>
      </c>
      <c r="I5">
        <v>33.24</v>
      </c>
      <c r="J5">
        <v>33.24</v>
      </c>
      <c r="K5">
        <v>64900</v>
      </c>
      <c r="L5">
        <v>0</v>
      </c>
      <c r="M5" t="s">
        <v>16</v>
      </c>
      <c r="N5">
        <v>28</v>
      </c>
      <c r="O5">
        <v>-0.98</v>
      </c>
      <c r="P5">
        <v>1.3</v>
      </c>
      <c r="Q5" t="s">
        <v>17</v>
      </c>
      <c r="S5" s="8">
        <f t="shared" si="0"/>
        <v>20.950704225352112</v>
      </c>
      <c r="T5">
        <f t="shared" si="1"/>
        <v>20.950704225352112</v>
      </c>
      <c r="V5">
        <v>26.3</v>
      </c>
      <c r="W5">
        <v>1.38</v>
      </c>
    </row>
    <row r="6" spans="1:23" ht="12.75">
      <c r="A6" s="1" t="s">
        <v>13</v>
      </c>
      <c r="B6" s="1" t="s">
        <v>14</v>
      </c>
      <c r="C6">
        <v>376</v>
      </c>
      <c r="D6" s="2">
        <v>26277</v>
      </c>
      <c r="E6" t="s">
        <v>19</v>
      </c>
      <c r="F6">
        <v>573</v>
      </c>
      <c r="G6">
        <v>11900</v>
      </c>
      <c r="H6">
        <v>6.67</v>
      </c>
      <c r="I6">
        <v>36.02</v>
      </c>
      <c r="J6">
        <v>36.02</v>
      </c>
      <c r="K6">
        <v>79200</v>
      </c>
      <c r="L6">
        <v>0</v>
      </c>
      <c r="M6" t="s">
        <v>16</v>
      </c>
      <c r="N6">
        <v>28</v>
      </c>
      <c r="O6">
        <v>-1.28</v>
      </c>
      <c r="P6">
        <v>1.8</v>
      </c>
      <c r="Q6" t="s">
        <v>17</v>
      </c>
      <c r="S6" s="8">
        <f t="shared" si="0"/>
        <v>20.767888307155324</v>
      </c>
      <c r="T6">
        <f t="shared" si="1"/>
        <v>20.767888307155324</v>
      </c>
      <c r="V6">
        <v>28.1</v>
      </c>
      <c r="W6">
        <v>1.7</v>
      </c>
    </row>
    <row r="7" spans="1:23" ht="12.75">
      <c r="A7" s="1" t="s">
        <v>13</v>
      </c>
      <c r="B7" s="1" t="s">
        <v>14</v>
      </c>
      <c r="C7">
        <v>388</v>
      </c>
      <c r="D7" s="2">
        <v>26603</v>
      </c>
      <c r="E7" t="s">
        <v>18</v>
      </c>
      <c r="F7">
        <v>458</v>
      </c>
      <c r="G7">
        <v>5740</v>
      </c>
      <c r="H7">
        <v>4.15</v>
      </c>
      <c r="I7">
        <v>22.2</v>
      </c>
      <c r="J7">
        <v>22.2</v>
      </c>
      <c r="K7">
        <v>23800</v>
      </c>
      <c r="L7">
        <v>0</v>
      </c>
      <c r="O7">
        <v>0.5</v>
      </c>
      <c r="P7">
        <v>1.5</v>
      </c>
      <c r="Q7" t="s">
        <v>17</v>
      </c>
      <c r="S7" s="8">
        <f t="shared" si="0"/>
        <v>12.532751091703057</v>
      </c>
      <c r="T7">
        <f t="shared" si="1"/>
        <v>12.532751091703057</v>
      </c>
      <c r="V7">
        <v>30.7</v>
      </c>
      <c r="W7">
        <v>1.55</v>
      </c>
    </row>
    <row r="8" spans="1:23" ht="12.75">
      <c r="A8" s="1" t="s">
        <v>13</v>
      </c>
      <c r="B8" s="1" t="s">
        <v>14</v>
      </c>
      <c r="C8">
        <v>447</v>
      </c>
      <c r="D8" s="2">
        <v>28944</v>
      </c>
      <c r="E8" t="s">
        <v>20</v>
      </c>
      <c r="F8">
        <v>226</v>
      </c>
      <c r="G8">
        <v>3010</v>
      </c>
      <c r="H8">
        <v>4.12</v>
      </c>
      <c r="I8">
        <v>14.32</v>
      </c>
      <c r="J8">
        <v>14.32</v>
      </c>
      <c r="K8">
        <v>12300</v>
      </c>
      <c r="L8">
        <v>0</v>
      </c>
      <c r="M8" t="s">
        <v>16</v>
      </c>
      <c r="N8">
        <v>22</v>
      </c>
      <c r="O8">
        <v>0.55</v>
      </c>
      <c r="P8">
        <v>0.8</v>
      </c>
      <c r="Q8" t="s">
        <v>21</v>
      </c>
      <c r="S8" s="8">
        <f t="shared" si="0"/>
        <v>13.31858407079646</v>
      </c>
      <c r="T8">
        <f t="shared" si="1"/>
        <v>13.31858407079646</v>
      </c>
      <c r="V8">
        <v>32.2</v>
      </c>
      <c r="W8">
        <v>0.8</v>
      </c>
    </row>
    <row r="9" spans="1:23" ht="12.75">
      <c r="A9" s="1" t="s">
        <v>13</v>
      </c>
      <c r="B9" s="1" t="s">
        <v>14</v>
      </c>
      <c r="C9">
        <v>486</v>
      </c>
      <c r="D9" s="2">
        <v>30621</v>
      </c>
      <c r="E9" t="s">
        <v>20</v>
      </c>
      <c r="F9">
        <v>42</v>
      </c>
      <c r="G9">
        <v>30.1</v>
      </c>
      <c r="H9">
        <v>1.39</v>
      </c>
      <c r="I9">
        <v>1.29</v>
      </c>
      <c r="J9">
        <v>1.28</v>
      </c>
      <c r="K9">
        <v>41.8</v>
      </c>
      <c r="L9">
        <v>0.03</v>
      </c>
      <c r="M9" t="s">
        <v>16</v>
      </c>
      <c r="N9">
        <v>24</v>
      </c>
      <c r="O9">
        <v>0</v>
      </c>
      <c r="P9">
        <v>0</v>
      </c>
      <c r="Q9" t="s">
        <v>22</v>
      </c>
      <c r="R9" t="s">
        <v>23</v>
      </c>
      <c r="S9" s="8">
        <f t="shared" si="0"/>
        <v>0.7166666666666667</v>
      </c>
      <c r="T9">
        <f t="shared" si="1"/>
        <v>0.7166666666666667</v>
      </c>
      <c r="V9">
        <v>34.5</v>
      </c>
      <c r="W9">
        <v>2.36</v>
      </c>
    </row>
    <row r="10" spans="1:23" ht="12.75">
      <c r="A10" s="1" t="s">
        <v>13</v>
      </c>
      <c r="B10" s="1" t="s">
        <v>14</v>
      </c>
      <c r="C10">
        <v>487</v>
      </c>
      <c r="D10" s="2">
        <v>30664</v>
      </c>
      <c r="E10" t="s">
        <v>20</v>
      </c>
      <c r="F10">
        <v>190</v>
      </c>
      <c r="G10">
        <v>783</v>
      </c>
      <c r="H10">
        <v>1.26</v>
      </c>
      <c r="I10">
        <v>4.51</v>
      </c>
      <c r="K10">
        <v>986</v>
      </c>
      <c r="L10">
        <v>0</v>
      </c>
      <c r="M10" t="s">
        <v>16</v>
      </c>
      <c r="N10">
        <v>23</v>
      </c>
      <c r="O10">
        <v>-0.02</v>
      </c>
      <c r="P10">
        <v>0</v>
      </c>
      <c r="Q10" t="s">
        <v>21</v>
      </c>
      <c r="R10" t="s">
        <v>24</v>
      </c>
      <c r="S10" s="8">
        <f t="shared" si="0"/>
        <v>4.121052631578947</v>
      </c>
      <c r="T10">
        <f t="shared" si="1"/>
        <v>4.121052631578947</v>
      </c>
      <c r="V10">
        <v>36.6</v>
      </c>
      <c r="W10">
        <v>1.54</v>
      </c>
    </row>
    <row r="11" spans="1:23" ht="12.75">
      <c r="A11" s="1" t="s">
        <v>13</v>
      </c>
      <c r="B11" s="1" t="s">
        <v>14</v>
      </c>
      <c r="C11">
        <v>488</v>
      </c>
      <c r="D11" s="2">
        <v>30705</v>
      </c>
      <c r="E11" t="s">
        <v>20</v>
      </c>
      <c r="F11">
        <v>95</v>
      </c>
      <c r="G11">
        <v>171</v>
      </c>
      <c r="H11">
        <v>2.74</v>
      </c>
      <c r="I11">
        <v>3.24</v>
      </c>
      <c r="J11">
        <v>3.08</v>
      </c>
      <c r="K11">
        <v>469</v>
      </c>
      <c r="L11">
        <v>0.03</v>
      </c>
      <c r="M11" t="s">
        <v>16</v>
      </c>
      <c r="N11">
        <v>24</v>
      </c>
      <c r="O11">
        <v>0</v>
      </c>
      <c r="P11">
        <v>0</v>
      </c>
      <c r="Q11" t="s">
        <v>22</v>
      </c>
      <c r="R11" t="s">
        <v>23</v>
      </c>
      <c r="S11" s="8">
        <f t="shared" si="0"/>
        <v>1.8</v>
      </c>
      <c r="T11">
        <f t="shared" si="1"/>
        <v>1.8</v>
      </c>
      <c r="V11">
        <v>38.9</v>
      </c>
      <c r="W11">
        <v>1.94</v>
      </c>
    </row>
    <row r="12" spans="1:23" ht="12.75">
      <c r="A12" s="1" t="s">
        <v>13</v>
      </c>
      <c r="B12" s="1" t="s">
        <v>14</v>
      </c>
      <c r="C12">
        <v>489</v>
      </c>
      <c r="D12" s="2">
        <v>30748</v>
      </c>
      <c r="E12" t="s">
        <v>20</v>
      </c>
      <c r="F12">
        <v>190</v>
      </c>
      <c r="G12">
        <v>703</v>
      </c>
      <c r="H12">
        <v>1.14</v>
      </c>
      <c r="I12">
        <v>4.18</v>
      </c>
      <c r="K12">
        <v>799</v>
      </c>
      <c r="L12">
        <v>0</v>
      </c>
      <c r="M12" t="s">
        <v>16</v>
      </c>
      <c r="N12">
        <v>23</v>
      </c>
      <c r="O12">
        <v>-0.01</v>
      </c>
      <c r="P12">
        <v>0</v>
      </c>
      <c r="Q12" t="s">
        <v>21</v>
      </c>
      <c r="R12" t="s">
        <v>23</v>
      </c>
      <c r="S12" s="8">
        <f t="shared" si="0"/>
        <v>3.7</v>
      </c>
      <c r="T12">
        <f t="shared" si="1"/>
        <v>3.7</v>
      </c>
      <c r="V12">
        <v>39.2</v>
      </c>
      <c r="W12">
        <v>1.11</v>
      </c>
    </row>
    <row r="13" spans="1:23" ht="12.75">
      <c r="A13" s="1" t="s">
        <v>13</v>
      </c>
      <c r="B13" s="1" t="s">
        <v>14</v>
      </c>
      <c r="C13">
        <v>490</v>
      </c>
      <c r="D13" s="2">
        <v>30790</v>
      </c>
      <c r="E13" t="s">
        <v>18</v>
      </c>
      <c r="F13">
        <v>136</v>
      </c>
      <c r="G13">
        <v>229</v>
      </c>
      <c r="H13">
        <v>1.59</v>
      </c>
      <c r="I13">
        <v>3.05</v>
      </c>
      <c r="J13">
        <v>2.9</v>
      </c>
      <c r="K13">
        <v>364</v>
      </c>
      <c r="L13">
        <v>-0.02</v>
      </c>
      <c r="M13" t="s">
        <v>16</v>
      </c>
      <c r="N13">
        <v>32</v>
      </c>
      <c r="O13">
        <v>0</v>
      </c>
      <c r="P13">
        <v>0</v>
      </c>
      <c r="Q13" t="s">
        <v>22</v>
      </c>
      <c r="R13" t="s">
        <v>23</v>
      </c>
      <c r="S13" s="8">
        <f t="shared" si="0"/>
        <v>1.6838235294117647</v>
      </c>
      <c r="T13">
        <f t="shared" si="1"/>
        <v>1.6838235294117647</v>
      </c>
      <c r="V13">
        <v>39.7</v>
      </c>
      <c r="W13">
        <v>0.89</v>
      </c>
    </row>
    <row r="14" spans="1:23" ht="12.75">
      <c r="A14" s="1" t="s">
        <v>13</v>
      </c>
      <c r="B14" s="1" t="s">
        <v>14</v>
      </c>
      <c r="C14">
        <v>491</v>
      </c>
      <c r="D14" s="2">
        <v>30805</v>
      </c>
      <c r="E14" t="s">
        <v>18</v>
      </c>
      <c r="F14">
        <v>210</v>
      </c>
      <c r="G14">
        <v>2190</v>
      </c>
      <c r="H14">
        <v>3.63</v>
      </c>
      <c r="I14">
        <v>11</v>
      </c>
      <c r="J14">
        <v>11.5</v>
      </c>
      <c r="K14">
        <v>7960</v>
      </c>
      <c r="L14">
        <v>0.3</v>
      </c>
      <c r="M14" t="s">
        <v>16</v>
      </c>
      <c r="N14">
        <v>26</v>
      </c>
      <c r="O14">
        <v>0.29</v>
      </c>
      <c r="P14">
        <v>1</v>
      </c>
      <c r="Q14" t="s">
        <v>21</v>
      </c>
      <c r="R14" t="s">
        <v>24</v>
      </c>
      <c r="S14" s="8">
        <f t="shared" si="0"/>
        <v>10.428571428571429</v>
      </c>
      <c r="T14">
        <f t="shared" si="1"/>
        <v>10.428571428571429</v>
      </c>
      <c r="V14">
        <v>40.3</v>
      </c>
      <c r="W14">
        <v>0.85</v>
      </c>
    </row>
    <row r="15" spans="1:23" ht="12.75">
      <c r="A15" s="1" t="s">
        <v>13</v>
      </c>
      <c r="B15" s="1" t="s">
        <v>14</v>
      </c>
      <c r="C15">
        <v>492</v>
      </c>
      <c r="D15" s="2">
        <v>30833</v>
      </c>
      <c r="E15" t="s">
        <v>20</v>
      </c>
      <c r="F15">
        <v>88</v>
      </c>
      <c r="G15">
        <v>110</v>
      </c>
      <c r="H15">
        <v>2.35</v>
      </c>
      <c r="I15">
        <v>2.58</v>
      </c>
      <c r="J15">
        <v>2.4</v>
      </c>
      <c r="K15">
        <v>258</v>
      </c>
      <c r="L15">
        <v>0</v>
      </c>
      <c r="M15" t="s">
        <v>16</v>
      </c>
      <c r="N15">
        <v>24</v>
      </c>
      <c r="O15">
        <v>0</v>
      </c>
      <c r="P15">
        <v>0</v>
      </c>
      <c r="Q15" t="s">
        <v>22</v>
      </c>
      <c r="R15" t="s">
        <v>23</v>
      </c>
      <c r="S15" s="8">
        <f t="shared" si="0"/>
        <v>1.25</v>
      </c>
      <c r="T15">
        <f t="shared" si="1"/>
        <v>1.25</v>
      </c>
      <c r="V15">
        <v>41.8</v>
      </c>
      <c r="W15">
        <v>1.39</v>
      </c>
    </row>
    <row r="16" spans="1:23" ht="12.75">
      <c r="A16" s="1" t="s">
        <v>13</v>
      </c>
      <c r="B16" s="1" t="s">
        <v>14</v>
      </c>
      <c r="C16">
        <v>493</v>
      </c>
      <c r="D16" s="2">
        <v>30873</v>
      </c>
      <c r="E16" t="s">
        <v>18</v>
      </c>
      <c r="F16">
        <v>40</v>
      </c>
      <c r="G16">
        <v>29.6</v>
      </c>
      <c r="H16">
        <v>2.05</v>
      </c>
      <c r="I16">
        <v>1.4</v>
      </c>
      <c r="J16">
        <v>1.24</v>
      </c>
      <c r="K16">
        <v>60.7</v>
      </c>
      <c r="L16">
        <v>-0.02</v>
      </c>
      <c r="M16" t="s">
        <v>16</v>
      </c>
      <c r="N16">
        <v>23</v>
      </c>
      <c r="O16">
        <v>0</v>
      </c>
      <c r="P16">
        <v>0</v>
      </c>
      <c r="Q16" t="s">
        <v>22</v>
      </c>
      <c r="R16" t="s">
        <v>23</v>
      </c>
      <c r="S16" s="8">
        <f t="shared" si="0"/>
        <v>0.74</v>
      </c>
      <c r="T16">
        <f t="shared" si="1"/>
        <v>0.74</v>
      </c>
      <c r="V16">
        <v>42.1</v>
      </c>
      <c r="W16">
        <v>1.5</v>
      </c>
    </row>
    <row r="17" spans="1:23" ht="12.75">
      <c r="A17" s="1" t="s">
        <v>13</v>
      </c>
      <c r="B17" s="1" t="s">
        <v>14</v>
      </c>
      <c r="C17">
        <v>494</v>
      </c>
      <c r="D17" s="2">
        <v>30916</v>
      </c>
      <c r="E17" t="s">
        <v>20</v>
      </c>
      <c r="F17">
        <v>40</v>
      </c>
      <c r="G17">
        <v>26.6</v>
      </c>
      <c r="H17">
        <v>1.95</v>
      </c>
      <c r="I17">
        <v>1.35</v>
      </c>
      <c r="J17">
        <v>1.2</v>
      </c>
      <c r="K17">
        <v>51.8</v>
      </c>
      <c r="L17">
        <v>0</v>
      </c>
      <c r="M17" t="s">
        <v>16</v>
      </c>
      <c r="N17">
        <v>23</v>
      </c>
      <c r="O17">
        <v>0</v>
      </c>
      <c r="P17">
        <v>0</v>
      </c>
      <c r="Q17" t="s">
        <v>22</v>
      </c>
      <c r="R17" t="s">
        <v>23</v>
      </c>
      <c r="S17" s="8">
        <f t="shared" si="0"/>
        <v>0.665</v>
      </c>
      <c r="T17">
        <f t="shared" si="1"/>
        <v>0.665</v>
      </c>
      <c r="V17">
        <v>42.7</v>
      </c>
      <c r="W17">
        <v>1</v>
      </c>
    </row>
    <row r="18" spans="1:23" ht="12.75">
      <c r="A18" s="1" t="s">
        <v>13</v>
      </c>
      <c r="B18" s="1" t="s">
        <v>14</v>
      </c>
      <c r="C18">
        <v>495</v>
      </c>
      <c r="D18" s="2">
        <v>30956</v>
      </c>
      <c r="E18" t="s">
        <v>18</v>
      </c>
      <c r="F18">
        <v>83</v>
      </c>
      <c r="G18">
        <v>125</v>
      </c>
      <c r="H18">
        <v>2.18</v>
      </c>
      <c r="I18">
        <v>2.67</v>
      </c>
      <c r="K18">
        <v>272</v>
      </c>
      <c r="L18">
        <v>0</v>
      </c>
      <c r="M18" t="s">
        <v>16</v>
      </c>
      <c r="N18">
        <v>25</v>
      </c>
      <c r="O18">
        <v>-0.01</v>
      </c>
      <c r="P18">
        <v>0</v>
      </c>
      <c r="Q18" t="s">
        <v>22</v>
      </c>
      <c r="R18" t="s">
        <v>23</v>
      </c>
      <c r="S18" s="8">
        <f t="shared" si="0"/>
        <v>1.5060240963855422</v>
      </c>
      <c r="T18">
        <f t="shared" si="1"/>
        <v>1.5060240963855422</v>
      </c>
      <c r="V18">
        <v>43</v>
      </c>
      <c r="W18">
        <v>1.02</v>
      </c>
    </row>
    <row r="19" spans="1:23" ht="12.75">
      <c r="A19" s="1" t="s">
        <v>13</v>
      </c>
      <c r="B19" s="1" t="s">
        <v>14</v>
      </c>
      <c r="C19">
        <v>496</v>
      </c>
      <c r="D19" s="2">
        <v>30999</v>
      </c>
      <c r="E19" t="s">
        <v>18</v>
      </c>
      <c r="F19">
        <v>94</v>
      </c>
      <c r="G19">
        <v>157</v>
      </c>
      <c r="H19">
        <v>2.49</v>
      </c>
      <c r="I19">
        <v>3.06</v>
      </c>
      <c r="J19">
        <v>3.03</v>
      </c>
      <c r="K19">
        <v>391</v>
      </c>
      <c r="L19">
        <v>0</v>
      </c>
      <c r="M19" t="s">
        <v>16</v>
      </c>
      <c r="N19">
        <v>28</v>
      </c>
      <c r="O19">
        <v>0</v>
      </c>
      <c r="P19">
        <v>0</v>
      </c>
      <c r="Q19" t="s">
        <v>22</v>
      </c>
      <c r="R19" t="s">
        <v>23</v>
      </c>
      <c r="S19" s="8">
        <f t="shared" si="0"/>
        <v>1.6702127659574468</v>
      </c>
      <c r="T19">
        <f t="shared" si="1"/>
        <v>1.6702127659574468</v>
      </c>
      <c r="V19">
        <v>43.1</v>
      </c>
      <c r="W19">
        <v>1.03</v>
      </c>
    </row>
    <row r="20" spans="1:23" ht="12.75">
      <c r="A20" s="1" t="s">
        <v>13</v>
      </c>
      <c r="B20" s="1" t="s">
        <v>14</v>
      </c>
      <c r="C20">
        <v>497</v>
      </c>
      <c r="D20" s="2">
        <v>31034</v>
      </c>
      <c r="E20" t="s">
        <v>18</v>
      </c>
      <c r="F20">
        <v>200</v>
      </c>
      <c r="G20">
        <v>1820</v>
      </c>
      <c r="H20">
        <v>3.2</v>
      </c>
      <c r="I20">
        <v>9.54</v>
      </c>
      <c r="J20">
        <v>10.68</v>
      </c>
      <c r="K20">
        <v>5830</v>
      </c>
      <c r="L20">
        <v>0.1</v>
      </c>
      <c r="M20" t="s">
        <v>16</v>
      </c>
      <c r="N20">
        <v>25</v>
      </c>
      <c r="O20">
        <v>0.12</v>
      </c>
      <c r="P20">
        <v>0</v>
      </c>
      <c r="Q20" t="s">
        <v>21</v>
      </c>
      <c r="R20" t="s">
        <v>24</v>
      </c>
      <c r="S20" s="8">
        <f t="shared" si="0"/>
        <v>9.1</v>
      </c>
      <c r="T20">
        <f t="shared" si="1"/>
        <v>9.1</v>
      </c>
      <c r="V20">
        <v>43.7</v>
      </c>
      <c r="W20">
        <v>2.16</v>
      </c>
    </row>
    <row r="21" spans="1:23" ht="12.75">
      <c r="A21" s="1" t="s">
        <v>13</v>
      </c>
      <c r="B21" s="1" t="s">
        <v>14</v>
      </c>
      <c r="C21">
        <v>498</v>
      </c>
      <c r="D21" s="2">
        <v>31085</v>
      </c>
      <c r="E21" t="s">
        <v>18</v>
      </c>
      <c r="F21">
        <v>103</v>
      </c>
      <c r="G21">
        <v>194</v>
      </c>
      <c r="H21">
        <v>2.89</v>
      </c>
      <c r="I21">
        <v>3.5</v>
      </c>
      <c r="J21">
        <v>3.48</v>
      </c>
      <c r="K21">
        <v>560</v>
      </c>
      <c r="L21">
        <v>0</v>
      </c>
      <c r="M21" t="s">
        <v>16</v>
      </c>
      <c r="N21">
        <v>31</v>
      </c>
      <c r="O21">
        <v>0</v>
      </c>
      <c r="P21">
        <v>0</v>
      </c>
      <c r="Q21" t="s">
        <v>22</v>
      </c>
      <c r="R21" t="s">
        <v>23</v>
      </c>
      <c r="S21" s="8">
        <f t="shared" si="0"/>
        <v>1.883495145631068</v>
      </c>
      <c r="T21">
        <f t="shared" si="1"/>
        <v>1.883495145631068</v>
      </c>
      <c r="V21">
        <v>44.7</v>
      </c>
      <c r="W21">
        <v>0.84</v>
      </c>
    </row>
    <row r="22" spans="1:23" ht="12.75">
      <c r="A22" s="1" t="s">
        <v>13</v>
      </c>
      <c r="B22" s="1" t="s">
        <v>14</v>
      </c>
      <c r="C22">
        <v>499</v>
      </c>
      <c r="D22" s="2">
        <v>31139</v>
      </c>
      <c r="E22" t="s">
        <v>18</v>
      </c>
      <c r="F22">
        <v>200</v>
      </c>
      <c r="G22">
        <v>1190</v>
      </c>
      <c r="H22">
        <v>2.16</v>
      </c>
      <c r="I22">
        <v>6.19</v>
      </c>
      <c r="J22">
        <v>6.16</v>
      </c>
      <c r="K22">
        <v>2570</v>
      </c>
      <c r="L22">
        <v>0.5</v>
      </c>
      <c r="M22" t="s">
        <v>16</v>
      </c>
      <c r="N22">
        <v>25</v>
      </c>
      <c r="O22">
        <v>-0.03</v>
      </c>
      <c r="P22">
        <v>0</v>
      </c>
      <c r="Q22" t="s">
        <v>21</v>
      </c>
      <c r="R22" t="s">
        <v>24</v>
      </c>
      <c r="S22" s="8">
        <f t="shared" si="0"/>
        <v>5.95</v>
      </c>
      <c r="T22">
        <f t="shared" si="1"/>
        <v>5.95</v>
      </c>
      <c r="V22">
        <v>44.7</v>
      </c>
      <c r="W22">
        <v>1.78</v>
      </c>
    </row>
    <row r="23" spans="1:23" ht="12.75">
      <c r="A23" s="1" t="s">
        <v>13</v>
      </c>
      <c r="B23" s="1" t="s">
        <v>14</v>
      </c>
      <c r="C23">
        <v>500</v>
      </c>
      <c r="D23" s="2">
        <v>31168</v>
      </c>
      <c r="E23" t="s">
        <v>18</v>
      </c>
      <c r="F23">
        <v>195</v>
      </c>
      <c r="G23">
        <v>859</v>
      </c>
      <c r="H23">
        <v>1.33</v>
      </c>
      <c r="I23">
        <v>4.63</v>
      </c>
      <c r="J23">
        <v>4.59</v>
      </c>
      <c r="K23">
        <v>1140</v>
      </c>
      <c r="L23">
        <v>0.15</v>
      </c>
      <c r="M23" t="s">
        <v>16</v>
      </c>
      <c r="N23">
        <v>23</v>
      </c>
      <c r="O23">
        <v>0.01</v>
      </c>
      <c r="P23">
        <v>0</v>
      </c>
      <c r="Q23" t="s">
        <v>21</v>
      </c>
      <c r="R23" t="s">
        <v>23</v>
      </c>
      <c r="S23" s="8">
        <f t="shared" si="0"/>
        <v>4.4051282051282055</v>
      </c>
      <c r="T23">
        <f t="shared" si="1"/>
        <v>4.4051282051282055</v>
      </c>
      <c r="V23">
        <v>45.5</v>
      </c>
      <c r="W23">
        <v>1.39</v>
      </c>
    </row>
    <row r="24" spans="1:23" ht="12.75">
      <c r="A24" s="1" t="s">
        <v>13</v>
      </c>
      <c r="B24" s="1" t="s">
        <v>14</v>
      </c>
      <c r="C24">
        <v>501</v>
      </c>
      <c r="D24" s="2">
        <v>31209</v>
      </c>
      <c r="E24" t="s">
        <v>18</v>
      </c>
      <c r="F24">
        <v>76</v>
      </c>
      <c r="G24">
        <v>90.7</v>
      </c>
      <c r="H24">
        <v>2.26</v>
      </c>
      <c r="I24">
        <v>2.32</v>
      </c>
      <c r="K24">
        <v>205</v>
      </c>
      <c r="L24">
        <v>0</v>
      </c>
      <c r="M24" t="s">
        <v>16</v>
      </c>
      <c r="N24">
        <v>24</v>
      </c>
      <c r="O24">
        <v>-0.01</v>
      </c>
      <c r="P24">
        <v>0</v>
      </c>
      <c r="Q24" t="s">
        <v>22</v>
      </c>
      <c r="R24" t="s">
        <v>23</v>
      </c>
      <c r="S24" s="8">
        <f t="shared" si="0"/>
        <v>1.193421052631579</v>
      </c>
      <c r="T24">
        <f t="shared" si="1"/>
        <v>1.193421052631579</v>
      </c>
      <c r="V24">
        <v>45.8</v>
      </c>
      <c r="W24">
        <v>2.08</v>
      </c>
    </row>
    <row r="25" spans="1:23" ht="12.75">
      <c r="A25" s="1" t="s">
        <v>13</v>
      </c>
      <c r="B25" s="1" t="s">
        <v>14</v>
      </c>
      <c r="C25">
        <v>502</v>
      </c>
      <c r="D25" s="2">
        <v>31252</v>
      </c>
      <c r="E25" t="s">
        <v>20</v>
      </c>
      <c r="F25">
        <v>61</v>
      </c>
      <c r="G25">
        <v>47.4</v>
      </c>
      <c r="H25">
        <v>2.7</v>
      </c>
      <c r="I25">
        <v>1.9</v>
      </c>
      <c r="J25">
        <v>1.9</v>
      </c>
      <c r="K25">
        <v>128</v>
      </c>
      <c r="L25">
        <v>0</v>
      </c>
      <c r="M25" t="s">
        <v>16</v>
      </c>
      <c r="N25">
        <v>25</v>
      </c>
      <c r="O25">
        <v>0</v>
      </c>
      <c r="P25">
        <v>0.5</v>
      </c>
      <c r="Q25" t="s">
        <v>22</v>
      </c>
      <c r="R25" t="s">
        <v>23</v>
      </c>
      <c r="S25" s="8">
        <f t="shared" si="0"/>
        <v>0.7770491803278688</v>
      </c>
      <c r="T25">
        <f t="shared" si="1"/>
        <v>0.7770491803278688</v>
      </c>
      <c r="V25">
        <v>46.4</v>
      </c>
      <c r="W25">
        <v>1.63</v>
      </c>
    </row>
    <row r="26" spans="1:23" ht="12.75">
      <c r="A26" s="1" t="s">
        <v>13</v>
      </c>
      <c r="B26" s="1" t="s">
        <v>14</v>
      </c>
      <c r="C26">
        <v>503</v>
      </c>
      <c r="D26" s="2">
        <v>31294</v>
      </c>
      <c r="E26" t="s">
        <v>20</v>
      </c>
      <c r="F26">
        <v>33</v>
      </c>
      <c r="G26">
        <v>19.1</v>
      </c>
      <c r="H26">
        <v>1.38</v>
      </c>
      <c r="I26">
        <v>1</v>
      </c>
      <c r="J26">
        <v>1.02</v>
      </c>
      <c r="K26">
        <v>26.3</v>
      </c>
      <c r="L26">
        <v>0.07</v>
      </c>
      <c r="M26" t="s">
        <v>16</v>
      </c>
      <c r="N26">
        <v>24</v>
      </c>
      <c r="O26">
        <v>0</v>
      </c>
      <c r="P26">
        <v>0</v>
      </c>
      <c r="Q26" t="s">
        <v>22</v>
      </c>
      <c r="R26" t="s">
        <v>23</v>
      </c>
      <c r="S26" s="8">
        <f t="shared" si="0"/>
        <v>0.5787878787878789</v>
      </c>
      <c r="T26">
        <f t="shared" si="1"/>
        <v>0.5787878787878789</v>
      </c>
      <c r="V26">
        <v>49.3</v>
      </c>
      <c r="W26">
        <v>1.02</v>
      </c>
    </row>
    <row r="27" spans="1:23" ht="12.75">
      <c r="A27" s="1" t="s">
        <v>13</v>
      </c>
      <c r="B27" s="1" t="s">
        <v>14</v>
      </c>
      <c r="C27">
        <v>504</v>
      </c>
      <c r="D27" s="2">
        <v>31336</v>
      </c>
      <c r="E27" t="s">
        <v>20</v>
      </c>
      <c r="F27">
        <v>36</v>
      </c>
      <c r="G27">
        <v>23.8</v>
      </c>
      <c r="H27">
        <v>1.54</v>
      </c>
      <c r="I27">
        <v>1.12</v>
      </c>
      <c r="J27">
        <v>1.11</v>
      </c>
      <c r="K27">
        <v>36.6</v>
      </c>
      <c r="L27">
        <v>0.08</v>
      </c>
      <c r="M27" t="s">
        <v>16</v>
      </c>
      <c r="N27">
        <v>23</v>
      </c>
      <c r="O27">
        <v>0</v>
      </c>
      <c r="P27">
        <v>0</v>
      </c>
      <c r="Q27" t="s">
        <v>22</v>
      </c>
      <c r="R27" t="s">
        <v>23</v>
      </c>
      <c r="S27" s="8">
        <f t="shared" si="0"/>
        <v>0.6611111111111111</v>
      </c>
      <c r="T27">
        <f t="shared" si="1"/>
        <v>0.6611111111111111</v>
      </c>
      <c r="V27">
        <v>49.6</v>
      </c>
      <c r="W27">
        <v>1.53</v>
      </c>
    </row>
    <row r="28" spans="1:23" ht="12.75">
      <c r="A28" s="1" t="s">
        <v>13</v>
      </c>
      <c r="B28" s="1" t="s">
        <v>14</v>
      </c>
      <c r="C28">
        <v>505</v>
      </c>
      <c r="D28" s="2">
        <v>31376</v>
      </c>
      <c r="E28" t="s">
        <v>20</v>
      </c>
      <c r="F28">
        <v>105</v>
      </c>
      <c r="G28">
        <v>195</v>
      </c>
      <c r="H28">
        <v>3.04</v>
      </c>
      <c r="I28">
        <v>3.53</v>
      </c>
      <c r="J28">
        <v>3.5</v>
      </c>
      <c r="K28">
        <v>592</v>
      </c>
      <c r="L28">
        <v>0.08</v>
      </c>
      <c r="M28" t="s">
        <v>16</v>
      </c>
      <c r="N28">
        <v>32</v>
      </c>
      <c r="O28">
        <v>0</v>
      </c>
      <c r="P28">
        <v>0</v>
      </c>
      <c r="Q28" t="s">
        <v>22</v>
      </c>
      <c r="R28" t="s">
        <v>23</v>
      </c>
      <c r="S28" s="8">
        <f t="shared" si="0"/>
        <v>1.8571428571428572</v>
      </c>
      <c r="T28">
        <f t="shared" si="1"/>
        <v>1.8571428571428572</v>
      </c>
      <c r="V28">
        <v>51.8</v>
      </c>
      <c r="W28">
        <v>1.95</v>
      </c>
    </row>
    <row r="29" spans="1:23" ht="12.75">
      <c r="A29" s="1" t="s">
        <v>13</v>
      </c>
      <c r="B29" s="1" t="s">
        <v>14</v>
      </c>
      <c r="C29">
        <v>506</v>
      </c>
      <c r="D29" s="2">
        <v>31378</v>
      </c>
      <c r="E29" t="s">
        <v>18</v>
      </c>
      <c r="F29">
        <v>485</v>
      </c>
      <c r="G29">
        <v>6230</v>
      </c>
      <c r="H29">
        <v>4.59</v>
      </c>
      <c r="I29">
        <v>22.16</v>
      </c>
      <c r="J29">
        <v>22.08</v>
      </c>
      <c r="K29">
        <v>28600</v>
      </c>
      <c r="L29">
        <v>0</v>
      </c>
      <c r="M29" t="s">
        <v>16</v>
      </c>
      <c r="N29">
        <v>31</v>
      </c>
      <c r="O29">
        <v>0.13</v>
      </c>
      <c r="P29">
        <v>1</v>
      </c>
      <c r="Q29" t="s">
        <v>17</v>
      </c>
      <c r="R29" t="s">
        <v>24</v>
      </c>
      <c r="S29" s="8">
        <f t="shared" si="0"/>
        <v>12.845360824742269</v>
      </c>
      <c r="T29">
        <f t="shared" si="1"/>
        <v>12.845360824742269</v>
      </c>
      <c r="V29">
        <v>51.8</v>
      </c>
      <c r="W29">
        <v>1.24</v>
      </c>
    </row>
    <row r="30" spans="1:23" ht="12.75">
      <c r="A30" s="1" t="s">
        <v>13</v>
      </c>
      <c r="B30" s="1" t="s">
        <v>14</v>
      </c>
      <c r="C30">
        <v>507</v>
      </c>
      <c r="D30" s="2">
        <v>31418</v>
      </c>
      <c r="E30" t="s">
        <v>20</v>
      </c>
      <c r="F30">
        <v>42</v>
      </c>
      <c r="G30">
        <v>41.1</v>
      </c>
      <c r="H30">
        <v>3.84</v>
      </c>
      <c r="I30">
        <v>2.12</v>
      </c>
      <c r="J30">
        <v>2.13</v>
      </c>
      <c r="K30">
        <v>158</v>
      </c>
      <c r="L30">
        <v>0</v>
      </c>
      <c r="M30" t="s">
        <v>16</v>
      </c>
      <c r="N30">
        <v>23</v>
      </c>
      <c r="O30">
        <v>-0.01</v>
      </c>
      <c r="P30">
        <v>0.4</v>
      </c>
      <c r="Q30" t="s">
        <v>22</v>
      </c>
      <c r="R30" t="s">
        <v>23</v>
      </c>
      <c r="S30" s="8">
        <f t="shared" si="0"/>
        <v>0.9785714285714286</v>
      </c>
      <c r="T30">
        <f t="shared" si="1"/>
        <v>0.9785714285714286</v>
      </c>
      <c r="V30">
        <v>52.5</v>
      </c>
      <c r="W30">
        <v>1.19</v>
      </c>
    </row>
    <row r="31" spans="1:23" ht="12.75">
      <c r="A31" s="1" t="s">
        <v>13</v>
      </c>
      <c r="B31" s="1" t="s">
        <v>14</v>
      </c>
      <c r="C31">
        <v>508</v>
      </c>
      <c r="D31" s="2">
        <v>31461</v>
      </c>
      <c r="E31" t="s">
        <v>20</v>
      </c>
      <c r="F31">
        <v>97</v>
      </c>
      <c r="G31">
        <v>141</v>
      </c>
      <c r="H31">
        <v>3.32</v>
      </c>
      <c r="I31">
        <v>3.26</v>
      </c>
      <c r="J31">
        <v>3.26</v>
      </c>
      <c r="K31">
        <v>468</v>
      </c>
      <c r="L31">
        <v>0.06</v>
      </c>
      <c r="M31" t="s">
        <v>16</v>
      </c>
      <c r="N31">
        <v>24</v>
      </c>
      <c r="O31">
        <v>0</v>
      </c>
      <c r="P31">
        <v>0.5</v>
      </c>
      <c r="Q31" t="s">
        <v>22</v>
      </c>
      <c r="R31" t="s">
        <v>23</v>
      </c>
      <c r="S31" s="8">
        <f t="shared" si="0"/>
        <v>1.4536082474226804</v>
      </c>
      <c r="T31">
        <f t="shared" si="1"/>
        <v>1.4536082474226804</v>
      </c>
      <c r="V31">
        <v>59.2</v>
      </c>
      <c r="W31">
        <v>1.38</v>
      </c>
    </row>
    <row r="32" spans="1:23" ht="12.75">
      <c r="A32" s="1" t="s">
        <v>13</v>
      </c>
      <c r="B32" s="1" t="s">
        <v>14</v>
      </c>
      <c r="C32">
        <v>509</v>
      </c>
      <c r="D32" s="2">
        <v>31503</v>
      </c>
      <c r="E32" t="s">
        <v>20</v>
      </c>
      <c r="F32">
        <v>58</v>
      </c>
      <c r="G32">
        <v>51.1</v>
      </c>
      <c r="H32">
        <v>3.48</v>
      </c>
      <c r="I32">
        <v>2.1</v>
      </c>
      <c r="J32">
        <v>2.12</v>
      </c>
      <c r="K32">
        <v>178</v>
      </c>
      <c r="L32">
        <v>0.09</v>
      </c>
      <c r="M32" t="s">
        <v>16</v>
      </c>
      <c r="N32">
        <v>23</v>
      </c>
      <c r="O32">
        <v>0</v>
      </c>
      <c r="P32">
        <v>0.5</v>
      </c>
      <c r="Q32" t="s">
        <v>22</v>
      </c>
      <c r="R32" t="s">
        <v>23</v>
      </c>
      <c r="S32" s="8">
        <f t="shared" si="0"/>
        <v>0.8810344827586207</v>
      </c>
      <c r="T32">
        <f t="shared" si="1"/>
        <v>0.8810344827586207</v>
      </c>
      <c r="V32">
        <v>60.2</v>
      </c>
      <c r="W32">
        <v>1.15</v>
      </c>
    </row>
    <row r="33" spans="1:23" ht="12.75">
      <c r="A33" s="1" t="s">
        <v>13</v>
      </c>
      <c r="B33" s="1" t="s">
        <v>14</v>
      </c>
      <c r="C33">
        <v>510</v>
      </c>
      <c r="D33" s="2">
        <v>31538</v>
      </c>
      <c r="E33" t="s">
        <v>18</v>
      </c>
      <c r="F33">
        <v>176</v>
      </c>
      <c r="G33">
        <v>429</v>
      </c>
      <c r="H33">
        <v>1</v>
      </c>
      <c r="I33">
        <v>3.1</v>
      </c>
      <c r="J33">
        <v>3.1</v>
      </c>
      <c r="K33">
        <v>431</v>
      </c>
      <c r="L33">
        <v>0.07</v>
      </c>
      <c r="M33" t="s">
        <v>16</v>
      </c>
      <c r="N33">
        <v>29</v>
      </c>
      <c r="O33">
        <v>0</v>
      </c>
      <c r="P33">
        <v>0</v>
      </c>
      <c r="Q33" t="s">
        <v>22</v>
      </c>
      <c r="R33" t="s">
        <v>23</v>
      </c>
      <c r="S33" s="8">
        <f t="shared" si="0"/>
        <v>2.4375</v>
      </c>
      <c r="T33">
        <f t="shared" si="1"/>
        <v>2.4375</v>
      </c>
      <c r="V33">
        <v>60.7</v>
      </c>
      <c r="W33">
        <v>2.05</v>
      </c>
    </row>
    <row r="34" spans="1:23" ht="12.75">
      <c r="A34" s="1" t="s">
        <v>13</v>
      </c>
      <c r="B34" s="1" t="s">
        <v>14</v>
      </c>
      <c r="C34">
        <v>511</v>
      </c>
      <c r="D34" s="2">
        <v>31587</v>
      </c>
      <c r="E34" t="s">
        <v>18</v>
      </c>
      <c r="F34">
        <v>50</v>
      </c>
      <c r="G34">
        <v>73.7</v>
      </c>
      <c r="H34">
        <v>2.35</v>
      </c>
      <c r="I34">
        <v>2.19</v>
      </c>
      <c r="J34">
        <v>2.2</v>
      </c>
      <c r="K34">
        <v>173</v>
      </c>
      <c r="L34">
        <v>0</v>
      </c>
      <c r="M34" t="s">
        <v>16</v>
      </c>
      <c r="N34">
        <v>27</v>
      </c>
      <c r="O34">
        <v>0</v>
      </c>
      <c r="P34">
        <v>0</v>
      </c>
      <c r="Q34" t="s">
        <v>22</v>
      </c>
      <c r="R34" t="s">
        <v>23</v>
      </c>
      <c r="S34" s="8">
        <f t="shared" si="0"/>
        <v>1.474</v>
      </c>
      <c r="T34">
        <f t="shared" si="1"/>
        <v>1.474</v>
      </c>
      <c r="V34">
        <v>62.3</v>
      </c>
      <c r="W34">
        <v>2.02</v>
      </c>
    </row>
    <row r="35" spans="1:23" ht="12.75">
      <c r="A35" s="1" t="s">
        <v>13</v>
      </c>
      <c r="B35" s="1" t="s">
        <v>14</v>
      </c>
      <c r="C35">
        <v>512</v>
      </c>
      <c r="D35" s="2">
        <v>31631</v>
      </c>
      <c r="E35" t="s">
        <v>18</v>
      </c>
      <c r="F35">
        <v>61</v>
      </c>
      <c r="G35">
        <v>32.4</v>
      </c>
      <c r="H35">
        <v>1.53</v>
      </c>
      <c r="I35">
        <v>1.4</v>
      </c>
      <c r="J35">
        <v>1.4</v>
      </c>
      <c r="K35">
        <v>49.6</v>
      </c>
      <c r="L35">
        <v>-0.06</v>
      </c>
      <c r="M35" t="s">
        <v>16</v>
      </c>
      <c r="N35">
        <v>25</v>
      </c>
      <c r="O35">
        <v>0</v>
      </c>
      <c r="P35">
        <v>0</v>
      </c>
      <c r="Q35" t="s">
        <v>22</v>
      </c>
      <c r="R35" t="s">
        <v>23</v>
      </c>
      <c r="S35" s="8">
        <f t="shared" si="0"/>
        <v>0.5311475409836065</v>
      </c>
      <c r="T35">
        <f t="shared" si="1"/>
        <v>0.5311475409836065</v>
      </c>
      <c r="V35">
        <v>67.3</v>
      </c>
      <c r="W35">
        <v>1.62</v>
      </c>
    </row>
    <row r="36" spans="1:23" ht="12.75">
      <c r="A36" s="1" t="s">
        <v>13</v>
      </c>
      <c r="B36" s="1" t="s">
        <v>14</v>
      </c>
      <c r="C36">
        <v>513</v>
      </c>
      <c r="D36" s="2">
        <v>31671</v>
      </c>
      <c r="E36" t="s">
        <v>18</v>
      </c>
      <c r="F36">
        <v>67</v>
      </c>
      <c r="G36">
        <v>43</v>
      </c>
      <c r="H36">
        <v>2.47</v>
      </c>
      <c r="I36">
        <v>1.77</v>
      </c>
      <c r="J36">
        <v>1.76</v>
      </c>
      <c r="K36">
        <v>106</v>
      </c>
      <c r="L36">
        <v>0</v>
      </c>
      <c r="M36" t="s">
        <v>16</v>
      </c>
      <c r="N36">
        <v>30</v>
      </c>
      <c r="O36">
        <v>0</v>
      </c>
      <c r="P36">
        <v>0.5</v>
      </c>
      <c r="Q36" t="s">
        <v>22</v>
      </c>
      <c r="R36" t="s">
        <v>23</v>
      </c>
      <c r="S36" s="8">
        <f t="shared" si="0"/>
        <v>0.6417910447761194</v>
      </c>
      <c r="T36">
        <f t="shared" si="1"/>
        <v>0.6417910447761194</v>
      </c>
      <c r="V36">
        <v>73.9</v>
      </c>
      <c r="W36">
        <v>2.73</v>
      </c>
    </row>
    <row r="37" spans="1:23" ht="12.75">
      <c r="A37" s="1" t="s">
        <v>13</v>
      </c>
      <c r="B37" s="1" t="s">
        <v>14</v>
      </c>
      <c r="C37">
        <v>514</v>
      </c>
      <c r="D37" s="2">
        <v>31713</v>
      </c>
      <c r="E37" t="s">
        <v>18</v>
      </c>
      <c r="F37">
        <v>66</v>
      </c>
      <c r="G37">
        <v>46.1</v>
      </c>
      <c r="H37">
        <v>2.22</v>
      </c>
      <c r="I37">
        <v>1.73</v>
      </c>
      <c r="J37">
        <v>1.72</v>
      </c>
      <c r="K37">
        <v>102</v>
      </c>
      <c r="L37">
        <v>0</v>
      </c>
      <c r="M37" t="s">
        <v>16</v>
      </c>
      <c r="N37">
        <v>29</v>
      </c>
      <c r="O37">
        <v>0</v>
      </c>
      <c r="P37">
        <v>0.4</v>
      </c>
      <c r="Q37" t="s">
        <v>22</v>
      </c>
      <c r="R37" t="s">
        <v>23</v>
      </c>
      <c r="S37" s="8">
        <f t="shared" si="0"/>
        <v>0.6984848484848485</v>
      </c>
      <c r="T37">
        <f t="shared" si="1"/>
        <v>0.6984848484848485</v>
      </c>
      <c r="V37">
        <v>86.3</v>
      </c>
      <c r="W37">
        <v>1.67</v>
      </c>
    </row>
    <row r="38" spans="1:23" ht="12.75">
      <c r="A38" s="1" t="s">
        <v>13</v>
      </c>
      <c r="B38" s="1" t="s">
        <v>14</v>
      </c>
      <c r="C38">
        <v>515</v>
      </c>
      <c r="D38" s="2">
        <v>31756</v>
      </c>
      <c r="E38" t="s">
        <v>20</v>
      </c>
      <c r="F38">
        <v>198</v>
      </c>
      <c r="G38">
        <v>899</v>
      </c>
      <c r="H38">
        <v>1.56</v>
      </c>
      <c r="I38">
        <v>4.95</v>
      </c>
      <c r="K38">
        <v>1400</v>
      </c>
      <c r="L38">
        <v>0</v>
      </c>
      <c r="M38" t="s">
        <v>16</v>
      </c>
      <c r="N38">
        <v>22</v>
      </c>
      <c r="O38">
        <v>-0.02</v>
      </c>
      <c r="P38">
        <v>0.4</v>
      </c>
      <c r="Q38" t="s">
        <v>21</v>
      </c>
      <c r="R38" t="s">
        <v>23</v>
      </c>
      <c r="S38" s="8">
        <f t="shared" si="0"/>
        <v>4.540404040404041</v>
      </c>
      <c r="T38">
        <f t="shared" si="1"/>
        <v>4.540404040404041</v>
      </c>
      <c r="V38">
        <v>92.2</v>
      </c>
      <c r="W38">
        <v>1.65</v>
      </c>
    </row>
    <row r="39" spans="1:23" ht="12.75">
      <c r="A39" s="1" t="s">
        <v>13</v>
      </c>
      <c r="B39" s="1" t="s">
        <v>14</v>
      </c>
      <c r="C39">
        <v>516</v>
      </c>
      <c r="D39" s="2">
        <v>31797</v>
      </c>
      <c r="E39" t="s">
        <v>18</v>
      </c>
      <c r="F39">
        <v>200</v>
      </c>
      <c r="G39">
        <v>771</v>
      </c>
      <c r="H39">
        <v>1.05</v>
      </c>
      <c r="I39">
        <v>3.99</v>
      </c>
      <c r="K39">
        <v>812</v>
      </c>
      <c r="L39">
        <v>-0.09</v>
      </c>
      <c r="M39" t="s">
        <v>16</v>
      </c>
      <c r="N39">
        <v>25</v>
      </c>
      <c r="O39">
        <v>-0.01</v>
      </c>
      <c r="P39">
        <v>0.4</v>
      </c>
      <c r="Q39" t="s">
        <v>21</v>
      </c>
      <c r="R39" t="s">
        <v>23</v>
      </c>
      <c r="S39" s="8">
        <f t="shared" si="0"/>
        <v>3.855</v>
      </c>
      <c r="T39">
        <f t="shared" si="1"/>
        <v>3.855</v>
      </c>
      <c r="V39">
        <v>97.6</v>
      </c>
      <c r="W39">
        <v>2.02</v>
      </c>
    </row>
    <row r="40" spans="1:23" ht="12.75">
      <c r="A40" s="1" t="s">
        <v>13</v>
      </c>
      <c r="B40" s="1" t="s">
        <v>14</v>
      </c>
      <c r="C40">
        <v>517</v>
      </c>
      <c r="D40" s="2">
        <v>31840</v>
      </c>
      <c r="E40" t="s">
        <v>18</v>
      </c>
      <c r="F40">
        <v>195</v>
      </c>
      <c r="G40">
        <v>889</v>
      </c>
      <c r="H40">
        <v>1.57</v>
      </c>
      <c r="I40">
        <v>4.72</v>
      </c>
      <c r="J40">
        <v>4.96</v>
      </c>
      <c r="K40">
        <v>1400</v>
      </c>
      <c r="L40">
        <v>0.05</v>
      </c>
      <c r="M40" t="s">
        <v>16</v>
      </c>
      <c r="N40">
        <v>25</v>
      </c>
      <c r="O40">
        <v>-0.02</v>
      </c>
      <c r="P40">
        <v>0.8</v>
      </c>
      <c r="Q40" t="s">
        <v>21</v>
      </c>
      <c r="R40" t="s">
        <v>24</v>
      </c>
      <c r="S40" s="8">
        <f t="shared" si="0"/>
        <v>4.558974358974359</v>
      </c>
      <c r="T40">
        <f t="shared" si="1"/>
        <v>4.558974358974359</v>
      </c>
      <c r="V40">
        <v>97.8</v>
      </c>
      <c r="W40">
        <v>1.85</v>
      </c>
    </row>
    <row r="41" spans="1:23" ht="12.75">
      <c r="A41" s="1" t="s">
        <v>13</v>
      </c>
      <c r="B41" s="1" t="s">
        <v>14</v>
      </c>
      <c r="C41">
        <v>518</v>
      </c>
      <c r="D41" s="2">
        <v>31881</v>
      </c>
      <c r="E41" t="s">
        <v>18</v>
      </c>
      <c r="F41">
        <v>138</v>
      </c>
      <c r="G41">
        <v>163</v>
      </c>
      <c r="H41">
        <v>2.69</v>
      </c>
      <c r="I41">
        <v>3.11</v>
      </c>
      <c r="J41">
        <v>3.11</v>
      </c>
      <c r="K41">
        <v>439</v>
      </c>
      <c r="L41">
        <v>-0.02</v>
      </c>
      <c r="M41" t="s">
        <v>16</v>
      </c>
      <c r="N41">
        <v>28</v>
      </c>
      <c r="O41">
        <v>-0.01</v>
      </c>
      <c r="P41">
        <v>0.4</v>
      </c>
      <c r="Q41" t="s">
        <v>22</v>
      </c>
      <c r="R41" t="s">
        <v>23</v>
      </c>
      <c r="S41" s="8">
        <f t="shared" si="0"/>
        <v>1.181159420289855</v>
      </c>
      <c r="T41">
        <f t="shared" si="1"/>
        <v>1.181159420289855</v>
      </c>
      <c r="V41">
        <v>98.2</v>
      </c>
      <c r="W41">
        <v>1.97</v>
      </c>
    </row>
    <row r="42" spans="1:23" ht="12.75">
      <c r="A42" s="1" t="s">
        <v>13</v>
      </c>
      <c r="B42" s="1" t="s">
        <v>14</v>
      </c>
      <c r="C42">
        <v>519</v>
      </c>
      <c r="D42" s="2">
        <v>31924</v>
      </c>
      <c r="E42" t="s">
        <v>18</v>
      </c>
      <c r="F42">
        <v>117</v>
      </c>
      <c r="G42">
        <v>124</v>
      </c>
      <c r="H42">
        <v>2.24</v>
      </c>
      <c r="I42">
        <v>2.66</v>
      </c>
      <c r="J42">
        <v>2.64</v>
      </c>
      <c r="K42">
        <v>278</v>
      </c>
      <c r="L42">
        <v>-0.1</v>
      </c>
      <c r="M42" t="s">
        <v>16</v>
      </c>
      <c r="N42">
        <v>32</v>
      </c>
      <c r="O42">
        <v>0</v>
      </c>
      <c r="P42">
        <v>0.5</v>
      </c>
      <c r="Q42" t="s">
        <v>22</v>
      </c>
      <c r="R42" t="s">
        <v>23</v>
      </c>
      <c r="S42" s="8">
        <f t="shared" si="0"/>
        <v>1.0598290598290598</v>
      </c>
      <c r="T42">
        <f t="shared" si="1"/>
        <v>1.0598290598290598</v>
      </c>
      <c r="V42">
        <v>102</v>
      </c>
      <c r="W42">
        <v>2.22</v>
      </c>
    </row>
    <row r="43" spans="1:23" ht="12.75">
      <c r="A43" s="1" t="s">
        <v>13</v>
      </c>
      <c r="B43" s="1" t="s">
        <v>14</v>
      </c>
      <c r="C43">
        <v>520</v>
      </c>
      <c r="D43" s="3">
        <v>31965.559027777777</v>
      </c>
      <c r="E43" t="s">
        <v>20</v>
      </c>
      <c r="F43">
        <v>42</v>
      </c>
      <c r="G43">
        <v>30.9</v>
      </c>
      <c r="H43">
        <v>2.02</v>
      </c>
      <c r="I43">
        <v>1.43</v>
      </c>
      <c r="J43">
        <v>1.4</v>
      </c>
      <c r="K43">
        <v>62.3</v>
      </c>
      <c r="L43">
        <v>0</v>
      </c>
      <c r="M43" t="s">
        <v>16</v>
      </c>
      <c r="N43">
        <v>25</v>
      </c>
      <c r="O43">
        <v>0</v>
      </c>
      <c r="P43">
        <v>0.3</v>
      </c>
      <c r="Q43" t="s">
        <v>22</v>
      </c>
      <c r="R43" t="s">
        <v>23</v>
      </c>
      <c r="S43" s="8">
        <f t="shared" si="0"/>
        <v>0.7357142857142857</v>
      </c>
      <c r="T43">
        <f t="shared" si="1"/>
        <v>0.7357142857142857</v>
      </c>
      <c r="V43">
        <v>106</v>
      </c>
      <c r="W43">
        <v>2.47</v>
      </c>
    </row>
    <row r="44" spans="1:23" ht="12.75">
      <c r="A44" s="1" t="s">
        <v>13</v>
      </c>
      <c r="B44" s="1" t="s">
        <v>14</v>
      </c>
      <c r="C44">
        <v>521</v>
      </c>
      <c r="D44" s="3">
        <v>32007.354166666668</v>
      </c>
      <c r="E44" t="s">
        <v>18</v>
      </c>
      <c r="F44">
        <v>33</v>
      </c>
      <c r="G44">
        <v>26.8</v>
      </c>
      <c r="H44">
        <v>0.9</v>
      </c>
      <c r="I44">
        <v>1.22</v>
      </c>
      <c r="J44">
        <v>1.22</v>
      </c>
      <c r="K44">
        <v>24.1</v>
      </c>
      <c r="L44">
        <v>-0.16</v>
      </c>
      <c r="M44" t="s">
        <v>16</v>
      </c>
      <c r="N44">
        <v>32</v>
      </c>
      <c r="O44">
        <v>0</v>
      </c>
      <c r="P44">
        <v>0.5</v>
      </c>
      <c r="Q44" t="s">
        <v>22</v>
      </c>
      <c r="R44" t="s">
        <v>23</v>
      </c>
      <c r="S44" s="8">
        <f t="shared" si="0"/>
        <v>0.8121212121212121</v>
      </c>
      <c r="T44">
        <f t="shared" si="1"/>
        <v>0.8121212121212121</v>
      </c>
      <c r="V44">
        <v>126</v>
      </c>
      <c r="W44">
        <v>1.83</v>
      </c>
    </row>
    <row r="45" spans="1:23" ht="12.75">
      <c r="A45" s="1" t="s">
        <v>13</v>
      </c>
      <c r="B45" s="1" t="s">
        <v>14</v>
      </c>
      <c r="C45">
        <v>522</v>
      </c>
      <c r="D45" s="3">
        <v>32049.479166666668</v>
      </c>
      <c r="E45" t="s">
        <v>20</v>
      </c>
      <c r="F45">
        <v>46</v>
      </c>
      <c r="G45">
        <v>48.3</v>
      </c>
      <c r="H45">
        <v>2.02</v>
      </c>
      <c r="I45">
        <v>1.8</v>
      </c>
      <c r="J45">
        <v>1.82</v>
      </c>
      <c r="K45">
        <v>97.6</v>
      </c>
      <c r="L45">
        <v>-0.08</v>
      </c>
      <c r="M45" t="s">
        <v>16</v>
      </c>
      <c r="N45">
        <v>22</v>
      </c>
      <c r="O45">
        <v>0</v>
      </c>
      <c r="P45">
        <v>0.5</v>
      </c>
      <c r="Q45" t="s">
        <v>22</v>
      </c>
      <c r="R45" t="s">
        <v>23</v>
      </c>
      <c r="S45" s="8">
        <f t="shared" si="0"/>
        <v>1.05</v>
      </c>
      <c r="T45">
        <f t="shared" si="1"/>
        <v>1.05</v>
      </c>
      <c r="V45">
        <v>128</v>
      </c>
      <c r="W45">
        <v>2.7</v>
      </c>
    </row>
    <row r="46" spans="1:23" ht="12.75">
      <c r="A46" s="1" t="s">
        <v>13</v>
      </c>
      <c r="B46" s="1" t="s">
        <v>14</v>
      </c>
      <c r="C46">
        <v>523</v>
      </c>
      <c r="D46" s="3">
        <v>32092.534722222223</v>
      </c>
      <c r="E46" t="s">
        <v>20</v>
      </c>
      <c r="F46">
        <v>197</v>
      </c>
      <c r="G46">
        <v>867</v>
      </c>
      <c r="H46">
        <v>1.56</v>
      </c>
      <c r="I46">
        <v>4.72</v>
      </c>
      <c r="J46">
        <v>4.75</v>
      </c>
      <c r="K46">
        <v>1350</v>
      </c>
      <c r="L46">
        <v>0</v>
      </c>
      <c r="M46" t="s">
        <v>16</v>
      </c>
      <c r="N46">
        <v>23</v>
      </c>
      <c r="O46">
        <v>-0.04</v>
      </c>
      <c r="P46">
        <v>0.8</v>
      </c>
      <c r="Q46" t="s">
        <v>21</v>
      </c>
      <c r="R46" t="s">
        <v>24</v>
      </c>
      <c r="S46" s="8">
        <f t="shared" si="0"/>
        <v>4.401015228426396</v>
      </c>
      <c r="T46">
        <f t="shared" si="1"/>
        <v>4.401015228426396</v>
      </c>
      <c r="V46">
        <v>132</v>
      </c>
      <c r="W46">
        <v>2.08</v>
      </c>
    </row>
    <row r="47" spans="1:23" ht="12.75">
      <c r="A47" s="1" t="s">
        <v>13</v>
      </c>
      <c r="B47" s="1" t="s">
        <v>14</v>
      </c>
      <c r="C47">
        <v>524</v>
      </c>
      <c r="D47" s="3">
        <v>32128.59375</v>
      </c>
      <c r="E47" t="s">
        <v>20</v>
      </c>
      <c r="F47">
        <v>202</v>
      </c>
      <c r="G47">
        <v>887</v>
      </c>
      <c r="H47">
        <v>1.57</v>
      </c>
      <c r="I47">
        <v>4.74</v>
      </c>
      <c r="J47">
        <v>4.77</v>
      </c>
      <c r="K47">
        <v>1390</v>
      </c>
      <c r="L47">
        <v>0</v>
      </c>
      <c r="M47" t="s">
        <v>16</v>
      </c>
      <c r="N47">
        <v>23</v>
      </c>
      <c r="O47">
        <v>-0.04</v>
      </c>
      <c r="P47">
        <v>0.5</v>
      </c>
      <c r="Q47" t="s">
        <v>21</v>
      </c>
      <c r="R47" t="s">
        <v>24</v>
      </c>
      <c r="S47" s="8">
        <f t="shared" si="0"/>
        <v>4.391089108910891</v>
      </c>
      <c r="T47">
        <f t="shared" si="1"/>
        <v>4.391089108910891</v>
      </c>
      <c r="V47">
        <v>132</v>
      </c>
      <c r="W47">
        <v>2.28</v>
      </c>
    </row>
    <row r="48" spans="1:23" ht="12.75">
      <c r="A48" s="1" t="s">
        <v>13</v>
      </c>
      <c r="B48" s="1" t="s">
        <v>14</v>
      </c>
      <c r="C48">
        <v>525</v>
      </c>
      <c r="D48" s="3">
        <v>32170.506944444445</v>
      </c>
      <c r="E48" t="s">
        <v>20</v>
      </c>
      <c r="F48">
        <v>98</v>
      </c>
      <c r="G48">
        <v>126</v>
      </c>
      <c r="H48">
        <v>3.77</v>
      </c>
      <c r="I48">
        <v>3.15</v>
      </c>
      <c r="J48">
        <v>3.16</v>
      </c>
      <c r="K48">
        <v>476</v>
      </c>
      <c r="L48">
        <v>0</v>
      </c>
      <c r="M48" t="s">
        <v>16</v>
      </c>
      <c r="N48">
        <v>33</v>
      </c>
      <c r="P48">
        <v>0.6</v>
      </c>
      <c r="Q48" t="s">
        <v>22</v>
      </c>
      <c r="S48" s="8">
        <f t="shared" si="0"/>
        <v>1.2857142857142858</v>
      </c>
      <c r="T48">
        <f t="shared" si="1"/>
        <v>1.2857142857142858</v>
      </c>
      <c r="V48">
        <v>142</v>
      </c>
      <c r="W48">
        <v>3.13</v>
      </c>
    </row>
    <row r="49" spans="1:23" ht="12.75">
      <c r="A49" s="1" t="s">
        <v>13</v>
      </c>
      <c r="B49" s="1" t="s">
        <v>14</v>
      </c>
      <c r="C49">
        <v>526</v>
      </c>
      <c r="D49" s="3">
        <v>32217.479166666668</v>
      </c>
      <c r="E49" t="s">
        <v>20</v>
      </c>
      <c r="F49">
        <v>188</v>
      </c>
      <c r="G49">
        <v>720</v>
      </c>
      <c r="H49">
        <v>1.12</v>
      </c>
      <c r="I49">
        <v>3.94</v>
      </c>
      <c r="J49">
        <v>3.98</v>
      </c>
      <c r="K49">
        <v>809</v>
      </c>
      <c r="L49">
        <v>-0.03</v>
      </c>
      <c r="M49" t="s">
        <v>16</v>
      </c>
      <c r="N49">
        <v>24</v>
      </c>
      <c r="O49">
        <v>-0.01</v>
      </c>
      <c r="P49">
        <v>0.5</v>
      </c>
      <c r="Q49" t="s">
        <v>21</v>
      </c>
      <c r="R49" t="s">
        <v>23</v>
      </c>
      <c r="S49" s="8">
        <f t="shared" si="0"/>
        <v>3.8297872340425534</v>
      </c>
      <c r="T49">
        <f t="shared" si="1"/>
        <v>3.8297872340425534</v>
      </c>
      <c r="V49">
        <v>143</v>
      </c>
      <c r="W49">
        <v>1.96</v>
      </c>
    </row>
    <row r="50" spans="1:23" ht="12.75">
      <c r="A50" s="1" t="s">
        <v>13</v>
      </c>
      <c r="B50" s="1" t="s">
        <v>14</v>
      </c>
      <c r="C50">
        <v>527</v>
      </c>
      <c r="D50" s="3">
        <v>32259.45486111111</v>
      </c>
      <c r="E50" t="s">
        <v>20</v>
      </c>
      <c r="F50">
        <v>72</v>
      </c>
      <c r="G50">
        <v>108</v>
      </c>
      <c r="H50">
        <v>3.9</v>
      </c>
      <c r="I50">
        <v>3.02</v>
      </c>
      <c r="J50">
        <v>3.01</v>
      </c>
      <c r="K50">
        <v>421</v>
      </c>
      <c r="L50">
        <v>0</v>
      </c>
      <c r="M50" t="s">
        <v>16</v>
      </c>
      <c r="N50">
        <v>32</v>
      </c>
      <c r="O50">
        <v>-0.01</v>
      </c>
      <c r="P50">
        <v>0.5</v>
      </c>
      <c r="Q50" t="s">
        <v>22</v>
      </c>
      <c r="R50" t="s">
        <v>23</v>
      </c>
      <c r="S50" s="8">
        <f t="shared" si="0"/>
        <v>1.5</v>
      </c>
      <c r="T50">
        <f t="shared" si="1"/>
        <v>1.5</v>
      </c>
      <c r="V50">
        <v>147</v>
      </c>
      <c r="W50">
        <v>1.87</v>
      </c>
    </row>
    <row r="51" spans="1:23" ht="12.75">
      <c r="A51" s="1" t="s">
        <v>13</v>
      </c>
      <c r="B51" s="1" t="s">
        <v>14</v>
      </c>
      <c r="C51">
        <v>528</v>
      </c>
      <c r="D51" s="3">
        <v>32301.40625</v>
      </c>
      <c r="E51" t="s">
        <v>18</v>
      </c>
      <c r="F51">
        <v>35</v>
      </c>
      <c r="G51">
        <v>27.7</v>
      </c>
      <c r="H51">
        <v>1.5</v>
      </c>
      <c r="I51">
        <v>1.43</v>
      </c>
      <c r="J51">
        <v>1.42</v>
      </c>
      <c r="K51">
        <v>42.1</v>
      </c>
      <c r="L51">
        <v>-0.01</v>
      </c>
      <c r="M51" t="s">
        <v>16</v>
      </c>
      <c r="N51">
        <v>26</v>
      </c>
      <c r="O51">
        <v>0</v>
      </c>
      <c r="P51">
        <v>0.3</v>
      </c>
      <c r="Q51" t="s">
        <v>22</v>
      </c>
      <c r="R51" t="s">
        <v>23</v>
      </c>
      <c r="S51" s="8">
        <f t="shared" si="0"/>
        <v>0.7914285714285714</v>
      </c>
      <c r="T51">
        <f t="shared" si="1"/>
        <v>0.7914285714285714</v>
      </c>
      <c r="V51">
        <v>152</v>
      </c>
      <c r="W51">
        <v>2.42</v>
      </c>
    </row>
    <row r="52" spans="1:23" ht="12.75">
      <c r="A52" s="1" t="s">
        <v>13</v>
      </c>
      <c r="B52" s="1" t="s">
        <v>14</v>
      </c>
      <c r="C52">
        <v>531</v>
      </c>
      <c r="D52" s="3">
        <v>32429.628472222223</v>
      </c>
      <c r="E52" t="s">
        <v>20</v>
      </c>
      <c r="F52">
        <v>48</v>
      </c>
      <c r="G52">
        <v>49.8</v>
      </c>
      <c r="H52">
        <v>1.97</v>
      </c>
      <c r="I52">
        <v>1.79</v>
      </c>
      <c r="J52">
        <v>1.78</v>
      </c>
      <c r="K52">
        <v>98.2</v>
      </c>
      <c r="L52">
        <v>0</v>
      </c>
      <c r="M52" t="s">
        <v>16</v>
      </c>
      <c r="N52">
        <v>23</v>
      </c>
      <c r="O52">
        <v>0</v>
      </c>
      <c r="P52">
        <v>0.3</v>
      </c>
      <c r="Q52" t="s">
        <v>22</v>
      </c>
      <c r="R52" t="s">
        <v>23</v>
      </c>
      <c r="S52" s="8">
        <f t="shared" si="0"/>
        <v>1.0374999999999999</v>
      </c>
      <c r="T52">
        <f t="shared" si="1"/>
        <v>1.0374999999999999</v>
      </c>
      <c r="V52">
        <v>158</v>
      </c>
      <c r="W52">
        <v>3.84</v>
      </c>
    </row>
    <row r="53" spans="1:23" ht="12.75">
      <c r="A53" s="1" t="s">
        <v>13</v>
      </c>
      <c r="B53" s="1" t="s">
        <v>14</v>
      </c>
      <c r="C53">
        <v>532</v>
      </c>
      <c r="D53" s="3">
        <v>32469.510416666668</v>
      </c>
      <c r="E53" t="s">
        <v>18</v>
      </c>
      <c r="F53">
        <v>190</v>
      </c>
      <c r="G53">
        <v>886</v>
      </c>
      <c r="H53">
        <v>1.49</v>
      </c>
      <c r="I53">
        <v>4.72</v>
      </c>
      <c r="J53">
        <v>4.78</v>
      </c>
      <c r="K53">
        <v>1320</v>
      </c>
      <c r="L53">
        <v>0</v>
      </c>
      <c r="M53" t="s">
        <v>16</v>
      </c>
      <c r="N53">
        <v>23</v>
      </c>
      <c r="O53">
        <v>-0.02</v>
      </c>
      <c r="P53">
        <v>0.7</v>
      </c>
      <c r="Q53" t="s">
        <v>21</v>
      </c>
      <c r="R53" t="s">
        <v>23</v>
      </c>
      <c r="S53" s="8">
        <f t="shared" si="0"/>
        <v>4.663157894736842</v>
      </c>
      <c r="T53">
        <f t="shared" si="1"/>
        <v>4.663157894736842</v>
      </c>
      <c r="V53">
        <v>162</v>
      </c>
      <c r="W53">
        <v>2.14</v>
      </c>
    </row>
    <row r="54" spans="1:23" ht="12.75">
      <c r="A54" s="1" t="s">
        <v>13</v>
      </c>
      <c r="B54" s="1" t="s">
        <v>14</v>
      </c>
      <c r="C54">
        <v>533</v>
      </c>
      <c r="D54" s="3">
        <v>32512.51388888889</v>
      </c>
      <c r="E54" t="s">
        <v>18</v>
      </c>
      <c r="F54">
        <v>195</v>
      </c>
      <c r="G54">
        <v>644</v>
      </c>
      <c r="H54">
        <v>0.81</v>
      </c>
      <c r="I54">
        <v>3.4</v>
      </c>
      <c r="K54">
        <v>522</v>
      </c>
      <c r="L54">
        <v>-0.14</v>
      </c>
      <c r="M54" t="s">
        <v>16</v>
      </c>
      <c r="N54">
        <v>23</v>
      </c>
      <c r="O54">
        <v>-0.01</v>
      </c>
      <c r="P54">
        <v>0.3</v>
      </c>
      <c r="Q54" t="s">
        <v>21</v>
      </c>
      <c r="R54" t="s">
        <v>23</v>
      </c>
      <c r="S54" s="8">
        <f t="shared" si="0"/>
        <v>3.3025641025641024</v>
      </c>
      <c r="T54">
        <f t="shared" si="1"/>
        <v>3.3025641025641024</v>
      </c>
      <c r="V54">
        <v>173</v>
      </c>
      <c r="W54">
        <v>2.35</v>
      </c>
    </row>
    <row r="55" spans="1:23" ht="12.75">
      <c r="A55" s="1" t="s">
        <v>13</v>
      </c>
      <c r="B55" s="1" t="s">
        <v>14</v>
      </c>
      <c r="C55">
        <v>534</v>
      </c>
      <c r="D55" s="3">
        <v>32547.427083333332</v>
      </c>
      <c r="E55" t="s">
        <v>18</v>
      </c>
      <c r="F55">
        <v>205</v>
      </c>
      <c r="G55">
        <v>847</v>
      </c>
      <c r="H55">
        <v>1.2</v>
      </c>
      <c r="I55">
        <v>4.24</v>
      </c>
      <c r="K55">
        <v>1020</v>
      </c>
      <c r="L55">
        <v>-0.02</v>
      </c>
      <c r="M55" t="s">
        <v>16</v>
      </c>
      <c r="N55">
        <v>27</v>
      </c>
      <c r="O55">
        <v>0</v>
      </c>
      <c r="P55">
        <v>0.8</v>
      </c>
      <c r="Q55" t="s">
        <v>21</v>
      </c>
      <c r="R55" t="s">
        <v>23</v>
      </c>
      <c r="S55" s="8">
        <f t="shared" si="0"/>
        <v>4.131707317073171</v>
      </c>
      <c r="T55">
        <f t="shared" si="1"/>
        <v>4.131707317073171</v>
      </c>
      <c r="V55">
        <v>178</v>
      </c>
      <c r="W55">
        <v>3.48</v>
      </c>
    </row>
    <row r="56" spans="1:23" ht="12.75">
      <c r="A56" s="1" t="s">
        <v>13</v>
      </c>
      <c r="B56" s="1" t="s">
        <v>14</v>
      </c>
      <c r="C56">
        <v>535</v>
      </c>
      <c r="D56" s="3">
        <v>32596.618055555555</v>
      </c>
      <c r="E56" t="s">
        <v>18</v>
      </c>
      <c r="F56">
        <v>205</v>
      </c>
      <c r="G56">
        <v>2100</v>
      </c>
      <c r="H56">
        <v>3.9</v>
      </c>
      <c r="I56">
        <v>11.48</v>
      </c>
      <c r="K56">
        <v>8180</v>
      </c>
      <c r="L56">
        <v>0</v>
      </c>
      <c r="M56" t="s">
        <v>16</v>
      </c>
      <c r="N56">
        <v>24</v>
      </c>
      <c r="O56">
        <v>-0.01</v>
      </c>
      <c r="P56">
        <v>0.8</v>
      </c>
      <c r="Q56" t="s">
        <v>21</v>
      </c>
      <c r="R56" t="s">
        <v>23</v>
      </c>
      <c r="S56" s="8">
        <f t="shared" si="0"/>
        <v>10.24390243902439</v>
      </c>
      <c r="T56">
        <f t="shared" si="1"/>
        <v>10.24390243902439</v>
      </c>
      <c r="V56">
        <v>181</v>
      </c>
      <c r="W56">
        <v>2.51</v>
      </c>
    </row>
    <row r="57" spans="1:23" ht="12.75">
      <c r="A57" s="1" t="s">
        <v>13</v>
      </c>
      <c r="B57" s="1" t="s">
        <v>14</v>
      </c>
      <c r="C57">
        <v>536</v>
      </c>
      <c r="D57" s="3">
        <v>32637.555555555555</v>
      </c>
      <c r="E57" t="s">
        <v>18</v>
      </c>
      <c r="F57">
        <v>195</v>
      </c>
      <c r="G57">
        <v>724</v>
      </c>
      <c r="H57">
        <v>0.99</v>
      </c>
      <c r="I57">
        <v>3.76</v>
      </c>
      <c r="J57">
        <v>3.7</v>
      </c>
      <c r="K57">
        <v>718</v>
      </c>
      <c r="L57">
        <v>-0.09</v>
      </c>
      <c r="M57" t="s">
        <v>16</v>
      </c>
      <c r="N57">
        <v>23</v>
      </c>
      <c r="O57">
        <v>0.01</v>
      </c>
      <c r="P57">
        <v>0.8</v>
      </c>
      <c r="Q57" t="s">
        <v>21</v>
      </c>
      <c r="R57" t="s">
        <v>23</v>
      </c>
      <c r="S57" s="8">
        <f t="shared" si="0"/>
        <v>3.712820512820513</v>
      </c>
      <c r="T57">
        <f t="shared" si="1"/>
        <v>3.712820512820513</v>
      </c>
      <c r="V57">
        <v>188</v>
      </c>
      <c r="W57">
        <v>3.38</v>
      </c>
    </row>
    <row r="58" spans="1:23" ht="12.75">
      <c r="A58" s="1" t="s">
        <v>13</v>
      </c>
      <c r="B58" s="1" t="s">
        <v>14</v>
      </c>
      <c r="C58">
        <v>537</v>
      </c>
      <c r="D58" s="3">
        <v>32680.493055555555</v>
      </c>
      <c r="E58" t="s">
        <v>20</v>
      </c>
      <c r="F58">
        <v>64</v>
      </c>
      <c r="G58">
        <v>86.9</v>
      </c>
      <c r="H58">
        <v>3.6</v>
      </c>
      <c r="I58">
        <v>2.73</v>
      </c>
      <c r="J58">
        <v>2.74</v>
      </c>
      <c r="K58">
        <v>313</v>
      </c>
      <c r="L58">
        <v>-0.03</v>
      </c>
      <c r="M58" t="s">
        <v>16</v>
      </c>
      <c r="N58">
        <v>29</v>
      </c>
      <c r="O58">
        <v>0</v>
      </c>
      <c r="P58">
        <v>0.5</v>
      </c>
      <c r="Q58" t="s">
        <v>22</v>
      </c>
      <c r="R58" t="s">
        <v>23</v>
      </c>
      <c r="S58" s="8">
        <f t="shared" si="0"/>
        <v>1.3578125</v>
      </c>
      <c r="T58">
        <f t="shared" si="1"/>
        <v>1.3578125</v>
      </c>
      <c r="V58">
        <v>189</v>
      </c>
      <c r="W58">
        <v>2.58</v>
      </c>
    </row>
    <row r="59" spans="1:23" ht="12.75">
      <c r="A59" s="1" t="s">
        <v>13</v>
      </c>
      <c r="B59" s="1" t="s">
        <v>14</v>
      </c>
      <c r="C59">
        <v>538</v>
      </c>
      <c r="D59" s="3">
        <v>32721.458333333332</v>
      </c>
      <c r="E59" t="s">
        <v>20</v>
      </c>
      <c r="F59">
        <v>63</v>
      </c>
      <c r="G59">
        <v>82</v>
      </c>
      <c r="H59">
        <v>3.48</v>
      </c>
      <c r="I59">
        <v>2.6</v>
      </c>
      <c r="J59">
        <v>2.6</v>
      </c>
      <c r="K59">
        <v>285</v>
      </c>
      <c r="L59">
        <v>0.02</v>
      </c>
      <c r="M59" t="s">
        <v>16</v>
      </c>
      <c r="N59">
        <v>27</v>
      </c>
      <c r="O59">
        <v>0</v>
      </c>
      <c r="P59">
        <v>0.4</v>
      </c>
      <c r="Q59" t="s">
        <v>22</v>
      </c>
      <c r="R59" t="s">
        <v>23</v>
      </c>
      <c r="S59" s="8">
        <f t="shared" si="0"/>
        <v>1.3015873015873016</v>
      </c>
      <c r="T59">
        <f t="shared" si="1"/>
        <v>1.3015873015873016</v>
      </c>
      <c r="V59">
        <v>204</v>
      </c>
      <c r="W59">
        <v>3.27</v>
      </c>
    </row>
    <row r="60" spans="1:23" ht="12.75">
      <c r="A60" s="1" t="s">
        <v>13</v>
      </c>
      <c r="B60" s="1" t="s">
        <v>14</v>
      </c>
      <c r="C60">
        <v>539</v>
      </c>
      <c r="D60" s="3">
        <v>32762.46875</v>
      </c>
      <c r="E60" t="s">
        <v>20</v>
      </c>
      <c r="F60">
        <v>67</v>
      </c>
      <c r="G60">
        <v>105</v>
      </c>
      <c r="H60">
        <v>3.73</v>
      </c>
      <c r="I60">
        <v>2.88</v>
      </c>
      <c r="J60">
        <v>2.84</v>
      </c>
      <c r="K60">
        <v>392</v>
      </c>
      <c r="L60">
        <v>0.05</v>
      </c>
      <c r="M60" t="s">
        <v>16</v>
      </c>
      <c r="N60">
        <v>30</v>
      </c>
      <c r="O60">
        <v>0.01</v>
      </c>
      <c r="P60">
        <v>0.5</v>
      </c>
      <c r="Q60" t="s">
        <v>22</v>
      </c>
      <c r="R60" t="s">
        <v>23</v>
      </c>
      <c r="S60" s="8">
        <f t="shared" si="0"/>
        <v>1.5671641791044777</v>
      </c>
      <c r="T60">
        <f t="shared" si="1"/>
        <v>1.5671641791044777</v>
      </c>
      <c r="V60">
        <v>205</v>
      </c>
      <c r="W60">
        <v>2.26</v>
      </c>
    </row>
    <row r="61" spans="1:23" ht="12.75">
      <c r="A61" s="1" t="s">
        <v>13</v>
      </c>
      <c r="B61" s="1" t="s">
        <v>14</v>
      </c>
      <c r="C61">
        <v>540</v>
      </c>
      <c r="D61" s="3">
        <v>32805.569444444445</v>
      </c>
      <c r="E61" t="s">
        <v>20</v>
      </c>
      <c r="F61">
        <v>41</v>
      </c>
      <c r="G61">
        <v>41.8</v>
      </c>
      <c r="H61">
        <v>1.03</v>
      </c>
      <c r="I61">
        <v>1.35</v>
      </c>
      <c r="J61">
        <v>1.35</v>
      </c>
      <c r="K61">
        <v>43.1</v>
      </c>
      <c r="L61">
        <v>0.06</v>
      </c>
      <c r="M61" t="s">
        <v>16</v>
      </c>
      <c r="N61">
        <v>24</v>
      </c>
      <c r="O61">
        <v>0</v>
      </c>
      <c r="P61">
        <v>0.3</v>
      </c>
      <c r="Q61" t="s">
        <v>22</v>
      </c>
      <c r="R61" t="s">
        <v>23</v>
      </c>
      <c r="S61" s="8">
        <f t="shared" si="0"/>
        <v>1.0195121951219512</v>
      </c>
      <c r="T61">
        <f t="shared" si="1"/>
        <v>1.0195121951219512</v>
      </c>
      <c r="V61">
        <v>205</v>
      </c>
      <c r="W61">
        <v>1.9</v>
      </c>
    </row>
    <row r="62" spans="1:23" ht="12.75">
      <c r="A62" s="1" t="s">
        <v>13</v>
      </c>
      <c r="B62" s="1" t="s">
        <v>14</v>
      </c>
      <c r="C62">
        <v>541</v>
      </c>
      <c r="D62" s="3">
        <v>32847.40972222222</v>
      </c>
      <c r="E62" t="s">
        <v>20</v>
      </c>
      <c r="F62">
        <v>45</v>
      </c>
      <c r="G62">
        <v>41.6</v>
      </c>
      <c r="H62">
        <v>1.24</v>
      </c>
      <c r="I62">
        <v>1.43</v>
      </c>
      <c r="J62">
        <v>1.42</v>
      </c>
      <c r="K62">
        <v>51.8</v>
      </c>
      <c r="L62">
        <v>0.06</v>
      </c>
      <c r="M62" t="s">
        <v>16</v>
      </c>
      <c r="N62">
        <v>22</v>
      </c>
      <c r="O62">
        <v>0</v>
      </c>
      <c r="P62">
        <v>0.5</v>
      </c>
      <c r="Q62" t="s">
        <v>22</v>
      </c>
      <c r="R62" t="s">
        <v>23</v>
      </c>
      <c r="S62" s="8">
        <f t="shared" si="0"/>
        <v>0.9244444444444445</v>
      </c>
      <c r="T62">
        <f t="shared" si="1"/>
        <v>0.9244444444444445</v>
      </c>
      <c r="V62">
        <v>211</v>
      </c>
      <c r="W62">
        <v>3.16</v>
      </c>
    </row>
    <row r="63" spans="1:23" ht="12.75">
      <c r="A63" s="1" t="s">
        <v>13</v>
      </c>
      <c r="B63" s="1" t="s">
        <v>14</v>
      </c>
      <c r="C63">
        <v>542</v>
      </c>
      <c r="D63" s="3">
        <v>32883.49652777778</v>
      </c>
      <c r="E63" t="s">
        <v>20</v>
      </c>
      <c r="F63">
        <v>48</v>
      </c>
      <c r="G63">
        <v>63.4</v>
      </c>
      <c r="H63">
        <v>2.08</v>
      </c>
      <c r="I63">
        <v>2</v>
      </c>
      <c r="J63">
        <v>2</v>
      </c>
      <c r="K63">
        <v>132</v>
      </c>
      <c r="L63">
        <v>-0.02</v>
      </c>
      <c r="M63" t="s">
        <v>16</v>
      </c>
      <c r="N63">
        <v>23</v>
      </c>
      <c r="O63">
        <v>0</v>
      </c>
      <c r="P63">
        <v>0.3</v>
      </c>
      <c r="Q63" t="s">
        <v>22</v>
      </c>
      <c r="R63" t="s">
        <v>23</v>
      </c>
      <c r="S63" s="8">
        <f t="shared" si="0"/>
        <v>1.3208333333333333</v>
      </c>
      <c r="T63">
        <f t="shared" si="1"/>
        <v>1.3208333333333333</v>
      </c>
      <c r="V63">
        <v>222</v>
      </c>
      <c r="W63">
        <v>3.74</v>
      </c>
    </row>
    <row r="64" spans="1:23" ht="12.75">
      <c r="A64" s="1" t="s">
        <v>13</v>
      </c>
      <c r="B64" s="1" t="s">
        <v>14</v>
      </c>
      <c r="C64">
        <v>543</v>
      </c>
      <c r="D64" s="3">
        <v>32932.38888888889</v>
      </c>
      <c r="E64" t="s">
        <v>20</v>
      </c>
      <c r="F64">
        <v>86</v>
      </c>
      <c r="G64">
        <v>113</v>
      </c>
      <c r="H64">
        <v>3.62</v>
      </c>
      <c r="I64">
        <v>3.05</v>
      </c>
      <c r="J64">
        <v>3.03</v>
      </c>
      <c r="K64">
        <v>409</v>
      </c>
      <c r="L64">
        <v>-0.11</v>
      </c>
      <c r="M64" t="s">
        <v>16</v>
      </c>
      <c r="N64">
        <v>29</v>
      </c>
      <c r="O64">
        <v>0.02</v>
      </c>
      <c r="P64">
        <v>0.4</v>
      </c>
      <c r="Q64" t="s">
        <v>22</v>
      </c>
      <c r="R64" t="s">
        <v>23</v>
      </c>
      <c r="S64" s="8">
        <f t="shared" si="0"/>
        <v>1.313953488372093</v>
      </c>
      <c r="T64">
        <f t="shared" si="1"/>
        <v>1.313953488372093</v>
      </c>
      <c r="V64">
        <v>247</v>
      </c>
      <c r="W64">
        <v>2.68</v>
      </c>
    </row>
    <row r="65" spans="1:23" ht="12.75">
      <c r="A65" s="1" t="s">
        <v>13</v>
      </c>
      <c r="B65" s="1" t="s">
        <v>14</v>
      </c>
      <c r="C65">
        <v>544</v>
      </c>
      <c r="D65" s="3">
        <v>32983.48263888889</v>
      </c>
      <c r="E65" t="s">
        <v>20</v>
      </c>
      <c r="F65">
        <v>197</v>
      </c>
      <c r="G65">
        <v>864</v>
      </c>
      <c r="H65">
        <v>1.28</v>
      </c>
      <c r="I65">
        <v>4.4</v>
      </c>
      <c r="K65">
        <v>1110</v>
      </c>
      <c r="L65">
        <v>0.03</v>
      </c>
      <c r="M65" t="s">
        <v>16</v>
      </c>
      <c r="N65">
        <v>23</v>
      </c>
      <c r="O65">
        <v>-0.01</v>
      </c>
      <c r="P65">
        <v>0.8</v>
      </c>
      <c r="Q65" t="s">
        <v>21</v>
      </c>
      <c r="R65" t="s">
        <v>23</v>
      </c>
      <c r="S65" s="8">
        <f t="shared" si="0"/>
        <v>4.385786802030457</v>
      </c>
      <c r="T65">
        <f t="shared" si="1"/>
        <v>4.385786802030457</v>
      </c>
      <c r="V65">
        <v>258</v>
      </c>
      <c r="W65">
        <v>2.35</v>
      </c>
    </row>
    <row r="66" spans="1:23" ht="12.75">
      <c r="A66" s="1" t="s">
        <v>13</v>
      </c>
      <c r="B66" s="1" t="s">
        <v>14</v>
      </c>
      <c r="C66">
        <v>545</v>
      </c>
      <c r="D66" s="3">
        <v>33016.48263888889</v>
      </c>
      <c r="E66" t="s">
        <v>20</v>
      </c>
      <c r="F66">
        <v>200</v>
      </c>
      <c r="G66">
        <v>1200</v>
      </c>
      <c r="H66">
        <v>2.19</v>
      </c>
      <c r="I66">
        <v>6.16</v>
      </c>
      <c r="K66">
        <v>2630</v>
      </c>
      <c r="L66">
        <v>0.2</v>
      </c>
      <c r="M66" t="s">
        <v>16</v>
      </c>
      <c r="N66">
        <v>21</v>
      </c>
      <c r="O66">
        <v>-0.02</v>
      </c>
      <c r="P66">
        <v>0.4</v>
      </c>
      <c r="Q66" t="s">
        <v>21</v>
      </c>
      <c r="R66" t="s">
        <v>24</v>
      </c>
      <c r="S66" s="8">
        <f aca="true" t="shared" si="2" ref="S66:S117">IF(G66/F66&gt;0,IF(G66/F66&gt;0,G66/F66,""),"")</f>
        <v>6</v>
      </c>
      <c r="T66">
        <f aca="true" t="shared" si="3" ref="T66:T100">G66/F66</f>
        <v>6</v>
      </c>
      <c r="V66">
        <v>270</v>
      </c>
      <c r="W66">
        <v>2.05</v>
      </c>
    </row>
    <row r="67" spans="1:23" ht="12.75">
      <c r="A67" s="1" t="s">
        <v>13</v>
      </c>
      <c r="B67" s="1" t="s">
        <v>14</v>
      </c>
      <c r="C67">
        <v>546</v>
      </c>
      <c r="D67" s="3">
        <v>33064.475694444445</v>
      </c>
      <c r="E67" t="s">
        <v>20</v>
      </c>
      <c r="F67">
        <v>43</v>
      </c>
      <c r="G67">
        <v>42.9</v>
      </c>
      <c r="H67">
        <v>1</v>
      </c>
      <c r="I67">
        <v>1.51</v>
      </c>
      <c r="J67">
        <v>1.52</v>
      </c>
      <c r="K67">
        <v>42.7</v>
      </c>
      <c r="L67">
        <v>-0.09</v>
      </c>
      <c r="M67" t="s">
        <v>16</v>
      </c>
      <c r="N67">
        <v>23</v>
      </c>
      <c r="O67">
        <v>0</v>
      </c>
      <c r="P67">
        <v>0.4</v>
      </c>
      <c r="Q67" t="s">
        <v>22</v>
      </c>
      <c r="R67" t="s">
        <v>23</v>
      </c>
      <c r="S67" s="8">
        <f t="shared" si="2"/>
        <v>0.9976744186046511</v>
      </c>
      <c r="T67">
        <f t="shared" si="3"/>
        <v>0.9976744186046511</v>
      </c>
      <c r="V67">
        <v>272</v>
      </c>
      <c r="W67">
        <v>2.18</v>
      </c>
    </row>
    <row r="68" spans="1:23" ht="12.75">
      <c r="A68" s="1" t="s">
        <v>13</v>
      </c>
      <c r="B68" s="1" t="s">
        <v>14</v>
      </c>
      <c r="C68">
        <v>547</v>
      </c>
      <c r="D68" s="3">
        <v>33107.48611111111</v>
      </c>
      <c r="E68" t="s">
        <v>20</v>
      </c>
      <c r="F68">
        <v>39</v>
      </c>
      <c r="G68">
        <v>42.8</v>
      </c>
      <c r="H68">
        <v>1.38</v>
      </c>
      <c r="I68">
        <v>1.57</v>
      </c>
      <c r="J68">
        <v>1.57</v>
      </c>
      <c r="K68">
        <v>59.2</v>
      </c>
      <c r="L68">
        <v>-0.02</v>
      </c>
      <c r="M68" t="s">
        <v>16</v>
      </c>
      <c r="N68">
        <v>22</v>
      </c>
      <c r="O68">
        <v>0</v>
      </c>
      <c r="P68">
        <v>0.3</v>
      </c>
      <c r="Q68" t="s">
        <v>22</v>
      </c>
      <c r="R68" t="s">
        <v>23</v>
      </c>
      <c r="S68" s="8">
        <f t="shared" si="2"/>
        <v>1.0974358974358973</v>
      </c>
      <c r="T68">
        <f t="shared" si="3"/>
        <v>1.0974358974358973</v>
      </c>
      <c r="V68">
        <v>278</v>
      </c>
      <c r="W68">
        <v>2.24</v>
      </c>
    </row>
    <row r="69" spans="1:23" ht="12.75">
      <c r="A69" s="1" t="s">
        <v>13</v>
      </c>
      <c r="B69" s="1" t="s">
        <v>14</v>
      </c>
      <c r="C69">
        <v>548</v>
      </c>
      <c r="D69" s="3">
        <v>33150.53125</v>
      </c>
      <c r="E69" t="s">
        <v>25</v>
      </c>
      <c r="F69">
        <v>52</v>
      </c>
      <c r="G69">
        <v>62.7</v>
      </c>
      <c r="H69">
        <v>2.42</v>
      </c>
      <c r="I69">
        <v>2.17</v>
      </c>
      <c r="J69">
        <v>2.16</v>
      </c>
      <c r="K69">
        <v>152</v>
      </c>
      <c r="L69">
        <v>-0.1</v>
      </c>
      <c r="M69" t="s">
        <v>16</v>
      </c>
      <c r="N69">
        <v>30</v>
      </c>
      <c r="O69">
        <v>0</v>
      </c>
      <c r="P69">
        <v>0.6</v>
      </c>
      <c r="Q69" t="s">
        <v>22</v>
      </c>
      <c r="S69" s="8">
        <f t="shared" si="2"/>
        <v>1.205769230769231</v>
      </c>
      <c r="T69">
        <f t="shared" si="3"/>
        <v>1.205769230769231</v>
      </c>
      <c r="V69">
        <v>285</v>
      </c>
      <c r="W69">
        <v>3.48</v>
      </c>
    </row>
    <row r="70" spans="1:23" ht="12.75">
      <c r="A70" s="1" t="s">
        <v>13</v>
      </c>
      <c r="B70" s="1" t="s">
        <v>14</v>
      </c>
      <c r="C70">
        <v>549</v>
      </c>
      <c r="D70" s="3">
        <v>33198.493055555555</v>
      </c>
      <c r="E70" t="s">
        <v>25</v>
      </c>
      <c r="F70">
        <v>57</v>
      </c>
      <c r="G70">
        <v>73.3</v>
      </c>
      <c r="H70">
        <v>2.58</v>
      </c>
      <c r="I70">
        <v>2.35</v>
      </c>
      <c r="J70">
        <v>2.35</v>
      </c>
      <c r="K70">
        <v>189</v>
      </c>
      <c r="L70">
        <v>-0.1</v>
      </c>
      <c r="M70" t="s">
        <v>16</v>
      </c>
      <c r="N70">
        <v>32</v>
      </c>
      <c r="O70">
        <v>0</v>
      </c>
      <c r="P70">
        <v>0.6</v>
      </c>
      <c r="Q70" t="s">
        <v>22</v>
      </c>
      <c r="R70" t="s">
        <v>23</v>
      </c>
      <c r="S70" s="8">
        <f t="shared" si="2"/>
        <v>1.2859649122807018</v>
      </c>
      <c r="T70">
        <f t="shared" si="3"/>
        <v>1.2859649122807018</v>
      </c>
      <c r="V70">
        <v>289</v>
      </c>
      <c r="W70">
        <v>2.91</v>
      </c>
    </row>
    <row r="71" spans="1:23" ht="12.75">
      <c r="A71" s="1" t="s">
        <v>13</v>
      </c>
      <c r="B71" s="1" t="s">
        <v>14</v>
      </c>
      <c r="C71">
        <v>550</v>
      </c>
      <c r="D71" s="3">
        <v>33227.510416666664</v>
      </c>
      <c r="E71" t="s">
        <v>25</v>
      </c>
      <c r="F71">
        <v>195</v>
      </c>
      <c r="G71">
        <v>959</v>
      </c>
      <c r="H71">
        <v>1.58</v>
      </c>
      <c r="I71">
        <v>5.03</v>
      </c>
      <c r="J71">
        <v>5.3</v>
      </c>
      <c r="K71">
        <v>1520</v>
      </c>
      <c r="L71">
        <v>0</v>
      </c>
      <c r="M71" t="s">
        <v>16</v>
      </c>
      <c r="N71">
        <v>25</v>
      </c>
      <c r="O71">
        <v>-0.04</v>
      </c>
      <c r="P71">
        <v>1.4</v>
      </c>
      <c r="Q71" t="s">
        <v>21</v>
      </c>
      <c r="R71" t="s">
        <v>24</v>
      </c>
      <c r="S71" s="8">
        <f t="shared" si="2"/>
        <v>4.917948717948718</v>
      </c>
      <c r="T71">
        <f t="shared" si="3"/>
        <v>4.917948717948718</v>
      </c>
      <c r="V71">
        <v>298</v>
      </c>
      <c r="W71">
        <v>2.66</v>
      </c>
    </row>
    <row r="72" spans="1:23" ht="12.75">
      <c r="A72" s="1" t="s">
        <v>13</v>
      </c>
      <c r="B72" s="1" t="s">
        <v>14</v>
      </c>
      <c r="C72">
        <v>551</v>
      </c>
      <c r="D72" s="3">
        <v>33318.52777777778</v>
      </c>
      <c r="E72" t="s">
        <v>25</v>
      </c>
      <c r="F72">
        <v>53</v>
      </c>
      <c r="G72">
        <v>92.2</v>
      </c>
      <c r="H72">
        <v>2.68</v>
      </c>
      <c r="I72">
        <v>2.63</v>
      </c>
      <c r="J72">
        <v>2.64</v>
      </c>
      <c r="K72">
        <v>247</v>
      </c>
      <c r="L72">
        <v>-0.12</v>
      </c>
      <c r="M72" t="s">
        <v>16</v>
      </c>
      <c r="N72">
        <v>28</v>
      </c>
      <c r="O72">
        <v>0</v>
      </c>
      <c r="P72">
        <v>0.8</v>
      </c>
      <c r="Q72" t="s">
        <v>22</v>
      </c>
      <c r="R72" t="s">
        <v>23</v>
      </c>
      <c r="S72" s="8">
        <f t="shared" si="2"/>
        <v>1.739622641509434</v>
      </c>
      <c r="T72">
        <f t="shared" si="3"/>
        <v>1.739622641509434</v>
      </c>
      <c r="V72">
        <v>307</v>
      </c>
      <c r="W72">
        <v>2.48</v>
      </c>
    </row>
    <row r="73" spans="1:23" ht="12.75">
      <c r="A73" s="1" t="s">
        <v>13</v>
      </c>
      <c r="B73" s="1" t="s">
        <v>14</v>
      </c>
      <c r="C73">
        <v>552</v>
      </c>
      <c r="D73" s="3">
        <v>33358.666666666664</v>
      </c>
      <c r="E73" t="s">
        <v>25</v>
      </c>
      <c r="F73">
        <v>198</v>
      </c>
      <c r="G73">
        <v>1170</v>
      </c>
      <c r="H73">
        <v>2.21</v>
      </c>
      <c r="I73">
        <v>6.17</v>
      </c>
      <c r="K73">
        <v>2590</v>
      </c>
      <c r="L73">
        <v>0.05</v>
      </c>
      <c r="M73" t="s">
        <v>16</v>
      </c>
      <c r="N73">
        <v>22</v>
      </c>
      <c r="O73">
        <v>-0.06</v>
      </c>
      <c r="P73">
        <v>1</v>
      </c>
      <c r="Q73" t="s">
        <v>21</v>
      </c>
      <c r="R73" t="s">
        <v>24</v>
      </c>
      <c r="S73" s="8">
        <f t="shared" si="2"/>
        <v>5.909090909090909</v>
      </c>
      <c r="T73">
        <f t="shared" si="3"/>
        <v>5.909090909090909</v>
      </c>
      <c r="V73">
        <v>310</v>
      </c>
      <c r="W73">
        <v>2.07</v>
      </c>
    </row>
    <row r="74" spans="1:23" ht="12.75">
      <c r="A74" s="1" t="s">
        <v>13</v>
      </c>
      <c r="B74" s="1" t="s">
        <v>14</v>
      </c>
      <c r="C74">
        <v>553</v>
      </c>
      <c r="D74" s="3">
        <v>33402.489583333336</v>
      </c>
      <c r="E74" t="s">
        <v>25</v>
      </c>
      <c r="F74">
        <v>45</v>
      </c>
      <c r="G74">
        <v>73.1</v>
      </c>
      <c r="H74">
        <v>1.96</v>
      </c>
      <c r="I74">
        <v>2.2</v>
      </c>
      <c r="J74">
        <v>2.2</v>
      </c>
      <c r="K74">
        <v>143</v>
      </c>
      <c r="L74">
        <v>-0.12</v>
      </c>
      <c r="M74" t="s">
        <v>16</v>
      </c>
      <c r="N74">
        <v>22</v>
      </c>
      <c r="O74">
        <v>0</v>
      </c>
      <c r="P74">
        <v>0.3</v>
      </c>
      <c r="Q74" t="s">
        <v>22</v>
      </c>
      <c r="R74" t="s">
        <v>23</v>
      </c>
      <c r="S74" s="8">
        <f t="shared" si="2"/>
        <v>1.6244444444444444</v>
      </c>
      <c r="T74">
        <f t="shared" si="3"/>
        <v>1.6244444444444444</v>
      </c>
      <c r="V74">
        <v>313</v>
      </c>
      <c r="W74">
        <v>3.6</v>
      </c>
    </row>
    <row r="75" spans="1:23" ht="12.75">
      <c r="A75" s="1" t="s">
        <v>13</v>
      </c>
      <c r="B75" s="1" t="s">
        <v>14</v>
      </c>
      <c r="C75">
        <v>554</v>
      </c>
      <c r="D75" s="3">
        <v>33441.541666666664</v>
      </c>
      <c r="E75" t="s">
        <v>25</v>
      </c>
      <c r="F75">
        <v>37</v>
      </c>
      <c r="G75">
        <v>35.3</v>
      </c>
      <c r="H75">
        <v>1.11</v>
      </c>
      <c r="I75">
        <v>1.48</v>
      </c>
      <c r="J75">
        <v>1.49</v>
      </c>
      <c r="K75">
        <v>39.2</v>
      </c>
      <c r="L75">
        <v>-0.12</v>
      </c>
      <c r="M75" t="s">
        <v>16</v>
      </c>
      <c r="N75">
        <v>24</v>
      </c>
      <c r="O75">
        <v>0</v>
      </c>
      <c r="P75">
        <v>0.3</v>
      </c>
      <c r="Q75" t="s">
        <v>22</v>
      </c>
      <c r="R75" t="s">
        <v>26</v>
      </c>
      <c r="S75" s="8">
        <f t="shared" si="2"/>
        <v>0.954054054054054</v>
      </c>
      <c r="T75">
        <f t="shared" si="3"/>
        <v>0.954054054054054</v>
      </c>
      <c r="V75">
        <v>335</v>
      </c>
      <c r="W75">
        <v>2.6</v>
      </c>
    </row>
    <row r="76" spans="1:23" ht="12.75">
      <c r="A76" s="1" t="s">
        <v>13</v>
      </c>
      <c r="B76" s="1" t="s">
        <v>14</v>
      </c>
      <c r="C76">
        <v>555</v>
      </c>
      <c r="D76" s="3">
        <v>33486.552083333336</v>
      </c>
      <c r="E76" t="s">
        <v>25</v>
      </c>
      <c r="F76">
        <v>45</v>
      </c>
      <c r="G76">
        <v>69</v>
      </c>
      <c r="H76">
        <v>1.83</v>
      </c>
      <c r="I76">
        <v>2.08</v>
      </c>
      <c r="J76">
        <v>2.08</v>
      </c>
      <c r="K76">
        <v>126</v>
      </c>
      <c r="L76">
        <v>-0.12</v>
      </c>
      <c r="M76" t="s">
        <v>16</v>
      </c>
      <c r="N76">
        <v>25</v>
      </c>
      <c r="O76">
        <v>0</v>
      </c>
      <c r="P76">
        <v>0.3</v>
      </c>
      <c r="Q76" t="s">
        <v>22</v>
      </c>
      <c r="R76" t="s">
        <v>23</v>
      </c>
      <c r="S76" s="8">
        <f t="shared" si="2"/>
        <v>1.5333333333333334</v>
      </c>
      <c r="T76">
        <f t="shared" si="3"/>
        <v>1.5333333333333334</v>
      </c>
      <c r="V76">
        <v>364</v>
      </c>
      <c r="W76">
        <v>1.59</v>
      </c>
    </row>
    <row r="77" spans="1:23" ht="12.75">
      <c r="A77" s="1" t="s">
        <v>13</v>
      </c>
      <c r="B77" s="1" t="s">
        <v>14</v>
      </c>
      <c r="C77">
        <v>556</v>
      </c>
      <c r="D77" s="3">
        <v>33520.48263888889</v>
      </c>
      <c r="E77" t="s">
        <v>25</v>
      </c>
      <c r="F77">
        <v>38</v>
      </c>
      <c r="G77">
        <v>48.2</v>
      </c>
      <c r="H77">
        <v>1.02</v>
      </c>
      <c r="I77">
        <v>1.51</v>
      </c>
      <c r="J77">
        <v>1.5</v>
      </c>
      <c r="K77">
        <v>49.3</v>
      </c>
      <c r="L77">
        <v>-0.02</v>
      </c>
      <c r="M77" t="s">
        <v>16</v>
      </c>
      <c r="N77">
        <v>24</v>
      </c>
      <c r="O77">
        <v>0</v>
      </c>
      <c r="P77">
        <v>0.4</v>
      </c>
      <c r="Q77" t="s">
        <v>22</v>
      </c>
      <c r="R77" t="s">
        <v>23</v>
      </c>
      <c r="S77" s="8">
        <f t="shared" si="2"/>
        <v>1.2684210526315791</v>
      </c>
      <c r="T77">
        <f t="shared" si="3"/>
        <v>1.2684210526315791</v>
      </c>
      <c r="V77">
        <v>373</v>
      </c>
      <c r="W77">
        <v>2.55</v>
      </c>
    </row>
    <row r="78" spans="1:23" ht="12.75">
      <c r="A78" s="1" t="s">
        <v>13</v>
      </c>
      <c r="B78" s="1" t="s">
        <v>14</v>
      </c>
      <c r="C78">
        <v>557</v>
      </c>
      <c r="D78" s="3">
        <v>33626.524305555555</v>
      </c>
      <c r="E78" t="s">
        <v>25</v>
      </c>
      <c r="F78">
        <v>192</v>
      </c>
      <c r="G78">
        <v>728</v>
      </c>
      <c r="H78">
        <v>0.95</v>
      </c>
      <c r="I78">
        <v>3.84</v>
      </c>
      <c r="K78">
        <v>692</v>
      </c>
      <c r="L78">
        <v>-0.21</v>
      </c>
      <c r="M78" t="s">
        <v>16</v>
      </c>
      <c r="N78">
        <v>28</v>
      </c>
      <c r="O78">
        <v>-0.02</v>
      </c>
      <c r="P78">
        <v>1.2</v>
      </c>
      <c r="Q78" t="s">
        <v>21</v>
      </c>
      <c r="R78" t="s">
        <v>23</v>
      </c>
      <c r="S78" s="8">
        <f t="shared" si="2"/>
        <v>3.7916666666666665</v>
      </c>
      <c r="T78">
        <f t="shared" si="3"/>
        <v>3.7916666666666665</v>
      </c>
      <c r="V78">
        <v>391</v>
      </c>
      <c r="W78">
        <v>2.49</v>
      </c>
    </row>
    <row r="79" spans="1:23" ht="12.75">
      <c r="A79" s="1" t="s">
        <v>13</v>
      </c>
      <c r="B79" s="1" t="s">
        <v>14</v>
      </c>
      <c r="C79">
        <v>558</v>
      </c>
      <c r="D79" s="3">
        <v>33681.61111111111</v>
      </c>
      <c r="E79" t="s">
        <v>25</v>
      </c>
      <c r="F79">
        <v>252</v>
      </c>
      <c r="G79">
        <v>3410</v>
      </c>
      <c r="H79">
        <v>4.96</v>
      </c>
      <c r="I79">
        <v>16.21</v>
      </c>
      <c r="K79">
        <v>16900</v>
      </c>
      <c r="L79">
        <v>0.7</v>
      </c>
      <c r="M79" t="s">
        <v>16</v>
      </c>
      <c r="N79">
        <v>21</v>
      </c>
      <c r="O79">
        <v>-0.08</v>
      </c>
      <c r="P79">
        <v>1</v>
      </c>
      <c r="Q79" t="s">
        <v>17</v>
      </c>
      <c r="R79" t="s">
        <v>24</v>
      </c>
      <c r="S79" s="8">
        <f t="shared" si="2"/>
        <v>13.531746031746032</v>
      </c>
      <c r="T79">
        <f t="shared" si="3"/>
        <v>13.531746031746032</v>
      </c>
      <c r="V79">
        <v>392</v>
      </c>
      <c r="W79">
        <v>3.73</v>
      </c>
    </row>
    <row r="80" spans="1:23" ht="12.75">
      <c r="A80" s="1" t="s">
        <v>13</v>
      </c>
      <c r="B80" s="1" t="s">
        <v>14</v>
      </c>
      <c r="C80">
        <v>559</v>
      </c>
      <c r="D80" s="3">
        <v>33744.59027777778</v>
      </c>
      <c r="E80" t="s">
        <v>25</v>
      </c>
      <c r="F80">
        <v>193</v>
      </c>
      <c r="G80">
        <v>799</v>
      </c>
      <c r="H80">
        <v>1.2</v>
      </c>
      <c r="I80">
        <v>4.34</v>
      </c>
      <c r="K80">
        <v>961</v>
      </c>
      <c r="L80">
        <v>-0.25</v>
      </c>
      <c r="M80" t="s">
        <v>16</v>
      </c>
      <c r="N80">
        <v>21</v>
      </c>
      <c r="O80">
        <v>-0.09</v>
      </c>
      <c r="P80">
        <v>0.9</v>
      </c>
      <c r="Q80" t="s">
        <v>21</v>
      </c>
      <c r="R80" t="s">
        <v>23</v>
      </c>
      <c r="S80" s="8">
        <f t="shared" si="2"/>
        <v>4.139896373056994</v>
      </c>
      <c r="T80">
        <f t="shared" si="3"/>
        <v>4.139896373056994</v>
      </c>
      <c r="V80">
        <v>409</v>
      </c>
      <c r="W80">
        <v>3.62</v>
      </c>
    </row>
    <row r="81" spans="1:23" ht="12.75">
      <c r="A81" s="1" t="s">
        <v>13</v>
      </c>
      <c r="B81" s="1" t="s">
        <v>14</v>
      </c>
      <c r="C81">
        <v>560</v>
      </c>
      <c r="D81" s="3">
        <v>33779.44097222222</v>
      </c>
      <c r="E81" t="s">
        <v>20</v>
      </c>
      <c r="F81">
        <v>102</v>
      </c>
      <c r="G81">
        <v>134</v>
      </c>
      <c r="H81">
        <v>3.19</v>
      </c>
      <c r="I81">
        <v>3.19</v>
      </c>
      <c r="J81">
        <v>3.2</v>
      </c>
      <c r="K81">
        <v>427</v>
      </c>
      <c r="L81">
        <v>-0.15</v>
      </c>
      <c r="N81">
        <v>25</v>
      </c>
      <c r="O81">
        <v>0</v>
      </c>
      <c r="P81">
        <v>0.5</v>
      </c>
      <c r="R81" t="s">
        <v>23</v>
      </c>
      <c r="S81" s="8">
        <f t="shared" si="2"/>
        <v>1.3137254901960784</v>
      </c>
      <c r="T81">
        <f t="shared" si="3"/>
        <v>1.3137254901960784</v>
      </c>
      <c r="V81">
        <v>415</v>
      </c>
      <c r="W81">
        <v>3.03</v>
      </c>
    </row>
    <row r="82" spans="1:23" ht="12.75">
      <c r="A82" s="1" t="s">
        <v>13</v>
      </c>
      <c r="B82" s="1" t="s">
        <v>14</v>
      </c>
      <c r="C82">
        <v>561</v>
      </c>
      <c r="D82" s="3">
        <v>33842.538194444445</v>
      </c>
      <c r="E82" t="s">
        <v>20</v>
      </c>
      <c r="F82">
        <v>44</v>
      </c>
      <c r="G82">
        <v>53</v>
      </c>
      <c r="H82">
        <v>0.84</v>
      </c>
      <c r="I82">
        <v>1.44</v>
      </c>
      <c r="J82">
        <v>1.44</v>
      </c>
      <c r="K82">
        <v>44.7</v>
      </c>
      <c r="L82">
        <v>-0.02</v>
      </c>
      <c r="M82" t="s">
        <v>16</v>
      </c>
      <c r="N82">
        <v>21</v>
      </c>
      <c r="O82">
        <v>0</v>
      </c>
      <c r="P82">
        <v>0.5</v>
      </c>
      <c r="Q82" t="s">
        <v>22</v>
      </c>
      <c r="R82" t="s">
        <v>23</v>
      </c>
      <c r="S82" s="8">
        <f t="shared" si="2"/>
        <v>1.2045454545454546</v>
      </c>
      <c r="T82">
        <f t="shared" si="3"/>
        <v>1.2045454545454546</v>
      </c>
      <c r="V82">
        <v>421</v>
      </c>
      <c r="W82">
        <v>3.9</v>
      </c>
    </row>
    <row r="83" spans="1:23" ht="12.75">
      <c r="A83" s="1" t="s">
        <v>13</v>
      </c>
      <c r="B83" s="1" t="s">
        <v>14</v>
      </c>
      <c r="C83">
        <v>562</v>
      </c>
      <c r="D83" s="3">
        <v>33890.461805555555</v>
      </c>
      <c r="E83" t="s">
        <v>20</v>
      </c>
      <c r="F83">
        <v>37</v>
      </c>
      <c r="G83">
        <v>41.6</v>
      </c>
      <c r="H83">
        <v>1.62</v>
      </c>
      <c r="I83">
        <v>1.68</v>
      </c>
      <c r="J83">
        <v>1.68</v>
      </c>
      <c r="K83">
        <v>67.3</v>
      </c>
      <c r="L83">
        <v>-0.1</v>
      </c>
      <c r="M83" t="s">
        <v>16</v>
      </c>
      <c r="N83">
        <v>21</v>
      </c>
      <c r="O83">
        <v>0</v>
      </c>
      <c r="P83">
        <v>0.4</v>
      </c>
      <c r="Q83" t="s">
        <v>22</v>
      </c>
      <c r="R83" t="s">
        <v>23</v>
      </c>
      <c r="S83" s="8">
        <f t="shared" si="2"/>
        <v>1.1243243243243244</v>
      </c>
      <c r="T83">
        <f t="shared" si="3"/>
        <v>1.1243243243243244</v>
      </c>
      <c r="V83">
        <v>427</v>
      </c>
      <c r="W83">
        <v>3.19</v>
      </c>
    </row>
    <row r="84" spans="1:23" ht="12.75">
      <c r="A84" s="1" t="s">
        <v>13</v>
      </c>
      <c r="B84" s="1" t="s">
        <v>14</v>
      </c>
      <c r="C84">
        <v>563</v>
      </c>
      <c r="D84" s="3">
        <v>34002.555555555555</v>
      </c>
      <c r="E84" t="s">
        <v>25</v>
      </c>
      <c r="F84">
        <v>105</v>
      </c>
      <c r="G84">
        <v>129</v>
      </c>
      <c r="H84">
        <v>2.6</v>
      </c>
      <c r="I84">
        <v>2.95</v>
      </c>
      <c r="J84">
        <v>2.96</v>
      </c>
      <c r="K84">
        <v>335</v>
      </c>
      <c r="L84">
        <v>-0.15</v>
      </c>
      <c r="M84" t="s">
        <v>16</v>
      </c>
      <c r="N84">
        <v>23</v>
      </c>
      <c r="O84">
        <v>0</v>
      </c>
      <c r="P84">
        <v>0.4</v>
      </c>
      <c r="Q84" t="s">
        <v>22</v>
      </c>
      <c r="S84" s="8">
        <f t="shared" si="2"/>
        <v>1.2285714285714286</v>
      </c>
      <c r="T84">
        <f t="shared" si="3"/>
        <v>1.2285714285714286</v>
      </c>
      <c r="V84">
        <v>431</v>
      </c>
      <c r="W84">
        <v>1</v>
      </c>
    </row>
    <row r="85" spans="1:23" ht="12.75">
      <c r="A85" s="1" t="s">
        <v>13</v>
      </c>
      <c r="B85" s="1" t="s">
        <v>14</v>
      </c>
      <c r="C85">
        <v>564</v>
      </c>
      <c r="D85" s="3">
        <v>34053.541666666664</v>
      </c>
      <c r="E85" t="s">
        <v>25</v>
      </c>
      <c r="F85">
        <v>194</v>
      </c>
      <c r="G85">
        <v>736</v>
      </c>
      <c r="H85">
        <v>1.09</v>
      </c>
      <c r="I85">
        <v>3.95</v>
      </c>
      <c r="K85">
        <v>802</v>
      </c>
      <c r="L85">
        <v>-0.1</v>
      </c>
      <c r="M85" t="s">
        <v>16</v>
      </c>
      <c r="N85">
        <v>22</v>
      </c>
      <c r="O85">
        <v>-0.01</v>
      </c>
      <c r="P85">
        <v>1</v>
      </c>
      <c r="Q85" t="s">
        <v>21</v>
      </c>
      <c r="S85" s="8">
        <f t="shared" si="2"/>
        <v>3.7938144329896906</v>
      </c>
      <c r="T85">
        <f t="shared" si="3"/>
        <v>3.7938144329896906</v>
      </c>
      <c r="V85">
        <v>439</v>
      </c>
      <c r="W85">
        <v>2.69</v>
      </c>
    </row>
    <row r="86" spans="1:23" ht="12.75">
      <c r="A86" s="1" t="s">
        <v>13</v>
      </c>
      <c r="B86" s="1" t="s">
        <v>14</v>
      </c>
      <c r="C86">
        <v>565</v>
      </c>
      <c r="D86" s="3">
        <v>34100.60763888889</v>
      </c>
      <c r="E86" t="s">
        <v>25</v>
      </c>
      <c r="F86">
        <v>199</v>
      </c>
      <c r="G86">
        <v>1210</v>
      </c>
      <c r="H86">
        <v>2.45</v>
      </c>
      <c r="I86">
        <v>6.51</v>
      </c>
      <c r="K86">
        <v>2970</v>
      </c>
      <c r="L86">
        <v>0.4</v>
      </c>
      <c r="M86" t="s">
        <v>16</v>
      </c>
      <c r="N86">
        <v>21</v>
      </c>
      <c r="O86">
        <v>-0.07</v>
      </c>
      <c r="P86">
        <v>0.8</v>
      </c>
      <c r="Q86" t="s">
        <v>21</v>
      </c>
      <c r="R86" t="s">
        <v>24</v>
      </c>
      <c r="S86" s="8">
        <f t="shared" si="2"/>
        <v>6.080402010050252</v>
      </c>
      <c r="T86">
        <f t="shared" si="3"/>
        <v>6.080402010050252</v>
      </c>
      <c r="V86">
        <v>468</v>
      </c>
      <c r="W86">
        <v>3.32</v>
      </c>
    </row>
    <row r="87" spans="1:23" ht="12.75">
      <c r="A87" s="1" t="s">
        <v>13</v>
      </c>
      <c r="B87" s="1" t="s">
        <v>14</v>
      </c>
      <c r="C87">
        <v>566</v>
      </c>
      <c r="D87" s="3">
        <v>34137.53125</v>
      </c>
      <c r="E87" t="s">
        <v>25</v>
      </c>
      <c r="F87">
        <v>102</v>
      </c>
      <c r="G87">
        <v>132</v>
      </c>
      <c r="H87">
        <v>2.05</v>
      </c>
      <c r="I87">
        <v>2.74</v>
      </c>
      <c r="J87">
        <v>2.76</v>
      </c>
      <c r="K87">
        <v>270</v>
      </c>
      <c r="L87">
        <v>-0.14</v>
      </c>
      <c r="M87" t="s">
        <v>16</v>
      </c>
      <c r="N87">
        <v>25</v>
      </c>
      <c r="O87">
        <v>-0.01</v>
      </c>
      <c r="P87">
        <v>0.4</v>
      </c>
      <c r="Q87" t="s">
        <v>22</v>
      </c>
      <c r="R87" t="s">
        <v>23</v>
      </c>
      <c r="S87" s="8">
        <f t="shared" si="2"/>
        <v>1.2941176470588236</v>
      </c>
      <c r="T87">
        <f t="shared" si="3"/>
        <v>1.2941176470588236</v>
      </c>
      <c r="V87">
        <v>469</v>
      </c>
      <c r="W87">
        <v>2.74</v>
      </c>
    </row>
    <row r="88" spans="1:23" ht="12.75">
      <c r="A88" s="1" t="s">
        <v>13</v>
      </c>
      <c r="B88" s="1" t="s">
        <v>14</v>
      </c>
      <c r="C88">
        <v>567</v>
      </c>
      <c r="D88" s="3">
        <v>34191.57986111111</v>
      </c>
      <c r="E88" t="s">
        <v>25</v>
      </c>
      <c r="F88">
        <v>47</v>
      </c>
      <c r="G88">
        <v>51.7</v>
      </c>
      <c r="H88">
        <v>1.67</v>
      </c>
      <c r="I88">
        <v>1.86</v>
      </c>
      <c r="J88">
        <v>1.86</v>
      </c>
      <c r="K88">
        <v>86.3</v>
      </c>
      <c r="L88">
        <v>-0.11</v>
      </c>
      <c r="M88" t="s">
        <v>16</v>
      </c>
      <c r="N88">
        <v>23</v>
      </c>
      <c r="O88">
        <v>0</v>
      </c>
      <c r="P88">
        <v>0.3</v>
      </c>
      <c r="Q88" t="s">
        <v>22</v>
      </c>
      <c r="R88" t="s">
        <v>23</v>
      </c>
      <c r="S88" s="8">
        <f t="shared" si="2"/>
        <v>1.1</v>
      </c>
      <c r="T88">
        <f t="shared" si="3"/>
        <v>1.1</v>
      </c>
      <c r="V88">
        <v>476</v>
      </c>
      <c r="W88">
        <v>3.77</v>
      </c>
    </row>
    <row r="89" spans="1:23" ht="12.75">
      <c r="A89" s="1" t="s">
        <v>13</v>
      </c>
      <c r="B89" s="1" t="s">
        <v>14</v>
      </c>
      <c r="C89">
        <v>568</v>
      </c>
      <c r="D89" s="3">
        <v>34221.59027777778</v>
      </c>
      <c r="E89" t="s">
        <v>25</v>
      </c>
      <c r="F89">
        <v>42</v>
      </c>
      <c r="G89">
        <v>42</v>
      </c>
      <c r="H89">
        <v>1.02</v>
      </c>
      <c r="I89">
        <v>1.5</v>
      </c>
      <c r="J89">
        <v>1.51</v>
      </c>
      <c r="K89">
        <v>43</v>
      </c>
      <c r="L89">
        <v>-0.09</v>
      </c>
      <c r="M89" t="s">
        <v>16</v>
      </c>
      <c r="N89">
        <v>22</v>
      </c>
      <c r="O89">
        <v>0</v>
      </c>
      <c r="P89">
        <v>0.3</v>
      </c>
      <c r="Q89" t="s">
        <v>22</v>
      </c>
      <c r="R89" t="s">
        <v>23</v>
      </c>
      <c r="S89" s="8">
        <f t="shared" si="2"/>
        <v>1</v>
      </c>
      <c r="T89">
        <f t="shared" si="3"/>
        <v>1</v>
      </c>
      <c r="V89">
        <v>491</v>
      </c>
      <c r="W89">
        <v>0.72</v>
      </c>
    </row>
    <row r="90" spans="1:23" ht="12.75">
      <c r="A90" s="1" t="s">
        <v>13</v>
      </c>
      <c r="B90" s="1" t="s">
        <v>14</v>
      </c>
      <c r="C90">
        <v>569</v>
      </c>
      <c r="D90" s="3">
        <v>34276.54513888889</v>
      </c>
      <c r="E90" t="s">
        <v>25</v>
      </c>
      <c r="F90">
        <v>50</v>
      </c>
      <c r="G90">
        <v>72.2</v>
      </c>
      <c r="H90">
        <v>2.51</v>
      </c>
      <c r="I90">
        <v>2.33</v>
      </c>
      <c r="J90">
        <v>2.33</v>
      </c>
      <c r="K90">
        <v>181</v>
      </c>
      <c r="L90">
        <v>0.04</v>
      </c>
      <c r="M90" t="s">
        <v>27</v>
      </c>
      <c r="N90">
        <v>28</v>
      </c>
      <c r="O90">
        <v>0</v>
      </c>
      <c r="P90">
        <v>0.4</v>
      </c>
      <c r="Q90" t="s">
        <v>22</v>
      </c>
      <c r="R90" t="s">
        <v>23</v>
      </c>
      <c r="S90" s="8">
        <f t="shared" si="2"/>
        <v>1.444</v>
      </c>
      <c r="T90">
        <f t="shared" si="3"/>
        <v>1.444</v>
      </c>
      <c r="V90">
        <v>522</v>
      </c>
      <c r="W90">
        <v>0.81</v>
      </c>
    </row>
    <row r="91" spans="1:23" ht="12.75">
      <c r="A91" s="1" t="s">
        <v>13</v>
      </c>
      <c r="B91" s="1" t="s">
        <v>14</v>
      </c>
      <c r="C91">
        <v>570</v>
      </c>
      <c r="D91" s="3">
        <v>34312.57638888889</v>
      </c>
      <c r="E91" t="s">
        <v>25</v>
      </c>
      <c r="F91">
        <v>195</v>
      </c>
      <c r="G91">
        <v>802</v>
      </c>
      <c r="H91">
        <v>1.2</v>
      </c>
      <c r="I91">
        <v>4.25</v>
      </c>
      <c r="K91">
        <v>965</v>
      </c>
      <c r="L91">
        <v>0</v>
      </c>
      <c r="M91" t="s">
        <v>16</v>
      </c>
      <c r="N91">
        <v>22</v>
      </c>
      <c r="O91">
        <v>-0.01</v>
      </c>
      <c r="P91">
        <v>1</v>
      </c>
      <c r="Q91" t="s">
        <v>21</v>
      </c>
      <c r="R91" t="s">
        <v>24</v>
      </c>
      <c r="S91" s="8">
        <f t="shared" si="2"/>
        <v>4.112820512820512</v>
      </c>
      <c r="T91">
        <f t="shared" si="3"/>
        <v>4.112820512820512</v>
      </c>
      <c r="V91">
        <v>560</v>
      </c>
      <c r="W91">
        <v>2.89</v>
      </c>
    </row>
    <row r="92" spans="1:23" ht="12.75">
      <c r="A92" s="1" t="s">
        <v>13</v>
      </c>
      <c r="B92" s="1" t="s">
        <v>14</v>
      </c>
      <c r="C92">
        <v>571</v>
      </c>
      <c r="D92" s="3">
        <v>34380.583333333336</v>
      </c>
      <c r="E92" t="s">
        <v>25</v>
      </c>
      <c r="F92">
        <v>104</v>
      </c>
      <c r="G92">
        <v>150</v>
      </c>
      <c r="H92">
        <v>2.07</v>
      </c>
      <c r="I92">
        <v>2.86</v>
      </c>
      <c r="J92">
        <v>2.86</v>
      </c>
      <c r="K92">
        <v>310</v>
      </c>
      <c r="L92">
        <v>0</v>
      </c>
      <c r="M92" t="s">
        <v>16</v>
      </c>
      <c r="N92">
        <v>25</v>
      </c>
      <c r="O92">
        <v>0</v>
      </c>
      <c r="P92">
        <v>0.5</v>
      </c>
      <c r="Q92" t="s">
        <v>22</v>
      </c>
      <c r="R92" t="s">
        <v>23</v>
      </c>
      <c r="S92" s="8">
        <f t="shared" si="2"/>
        <v>1.4423076923076923</v>
      </c>
      <c r="T92">
        <f t="shared" si="3"/>
        <v>1.4423076923076923</v>
      </c>
      <c r="V92">
        <v>576</v>
      </c>
      <c r="W92">
        <v>2.61</v>
      </c>
    </row>
    <row r="93" spans="1:23" ht="12.75">
      <c r="A93" s="1" t="s">
        <v>13</v>
      </c>
      <c r="B93" s="1" t="s">
        <v>14</v>
      </c>
      <c r="C93">
        <v>572</v>
      </c>
      <c r="D93" s="3">
        <v>34408.57638888889</v>
      </c>
      <c r="E93" t="s">
        <v>25</v>
      </c>
      <c r="F93">
        <v>197</v>
      </c>
      <c r="G93">
        <v>783</v>
      </c>
      <c r="H93">
        <v>1.13</v>
      </c>
      <c r="I93">
        <v>4.17</v>
      </c>
      <c r="K93">
        <v>887</v>
      </c>
      <c r="L93">
        <v>0</v>
      </c>
      <c r="M93" t="s">
        <v>16</v>
      </c>
      <c r="N93">
        <v>23</v>
      </c>
      <c r="O93">
        <v>-0.01</v>
      </c>
      <c r="P93">
        <v>1.2</v>
      </c>
      <c r="Q93" t="s">
        <v>21</v>
      </c>
      <c r="R93" t="s">
        <v>24</v>
      </c>
      <c r="S93" s="8">
        <f t="shared" si="2"/>
        <v>3.9746192893401013</v>
      </c>
      <c r="T93">
        <f t="shared" si="3"/>
        <v>3.9746192893401013</v>
      </c>
      <c r="V93">
        <v>586</v>
      </c>
      <c r="W93">
        <v>2.09</v>
      </c>
    </row>
    <row r="94" spans="1:23" ht="12.75">
      <c r="A94" s="1" t="s">
        <v>13</v>
      </c>
      <c r="B94" s="1" t="s">
        <v>14</v>
      </c>
      <c r="C94">
        <v>573</v>
      </c>
      <c r="D94" s="3">
        <v>34450.56597222222</v>
      </c>
      <c r="E94" t="s">
        <v>25</v>
      </c>
      <c r="F94">
        <v>51</v>
      </c>
      <c r="G94">
        <v>75.6</v>
      </c>
      <c r="H94">
        <v>2.14</v>
      </c>
      <c r="I94">
        <v>2.29</v>
      </c>
      <c r="J94">
        <v>2.29</v>
      </c>
      <c r="K94">
        <v>162</v>
      </c>
      <c r="L94">
        <v>0</v>
      </c>
      <c r="M94" t="s">
        <v>27</v>
      </c>
      <c r="N94">
        <v>24</v>
      </c>
      <c r="O94">
        <v>0</v>
      </c>
      <c r="P94">
        <v>0.4</v>
      </c>
      <c r="Q94" t="s">
        <v>22</v>
      </c>
      <c r="R94" t="s">
        <v>23</v>
      </c>
      <c r="S94" s="8">
        <f t="shared" si="2"/>
        <v>1.4823529411764704</v>
      </c>
      <c r="T94">
        <f t="shared" si="3"/>
        <v>1.4823529411764704</v>
      </c>
      <c r="V94">
        <v>592</v>
      </c>
      <c r="W94">
        <v>3.04</v>
      </c>
    </row>
    <row r="95" spans="1:23" ht="12.75">
      <c r="A95" s="1" t="s">
        <v>13</v>
      </c>
      <c r="B95" s="1" t="s">
        <v>14</v>
      </c>
      <c r="C95">
        <v>574</v>
      </c>
      <c r="D95" s="3">
        <v>34492.618055555555</v>
      </c>
      <c r="E95" t="s">
        <v>28</v>
      </c>
      <c r="F95">
        <v>45</v>
      </c>
      <c r="G95">
        <v>52.8</v>
      </c>
      <c r="H95">
        <v>1.85</v>
      </c>
      <c r="I95">
        <v>1.94</v>
      </c>
      <c r="J95">
        <v>1.93</v>
      </c>
      <c r="K95">
        <v>97.8</v>
      </c>
      <c r="L95">
        <v>0</v>
      </c>
      <c r="M95" t="s">
        <v>16</v>
      </c>
      <c r="N95">
        <v>22</v>
      </c>
      <c r="O95">
        <v>0</v>
      </c>
      <c r="P95">
        <v>0.7</v>
      </c>
      <c r="Q95" t="s">
        <v>22</v>
      </c>
      <c r="R95" t="s">
        <v>23</v>
      </c>
      <c r="S95" s="8">
        <f t="shared" si="2"/>
        <v>1.1733333333333333</v>
      </c>
      <c r="T95">
        <f t="shared" si="3"/>
        <v>1.1733333333333333</v>
      </c>
      <c r="V95">
        <v>597</v>
      </c>
      <c r="W95">
        <v>0.87</v>
      </c>
    </row>
    <row r="96" spans="1:23" ht="12.75">
      <c r="A96" s="1" t="s">
        <v>13</v>
      </c>
      <c r="B96" s="1" t="s">
        <v>14</v>
      </c>
      <c r="C96">
        <v>576</v>
      </c>
      <c r="D96" s="3">
        <v>34570.4375</v>
      </c>
      <c r="E96" t="s">
        <v>20</v>
      </c>
      <c r="F96">
        <v>50</v>
      </c>
      <c r="G96">
        <v>57.8</v>
      </c>
      <c r="H96">
        <v>2.28</v>
      </c>
      <c r="I96">
        <v>2.08</v>
      </c>
      <c r="J96">
        <v>2.08</v>
      </c>
      <c r="K96">
        <v>132</v>
      </c>
      <c r="L96">
        <v>0.04</v>
      </c>
      <c r="M96" t="s">
        <v>16</v>
      </c>
      <c r="N96">
        <v>23</v>
      </c>
      <c r="O96">
        <v>0</v>
      </c>
      <c r="P96">
        <v>0.5</v>
      </c>
      <c r="Q96" t="s">
        <v>22</v>
      </c>
      <c r="R96" t="s">
        <v>23</v>
      </c>
      <c r="S96" s="8">
        <f t="shared" si="2"/>
        <v>1.156</v>
      </c>
      <c r="T96">
        <f t="shared" si="3"/>
        <v>1.156</v>
      </c>
      <c r="V96">
        <v>606</v>
      </c>
      <c r="W96">
        <v>0.87</v>
      </c>
    </row>
    <row r="97" spans="1:23" ht="12.75">
      <c r="A97" s="1" t="s">
        <v>13</v>
      </c>
      <c r="B97" s="1" t="s">
        <v>14</v>
      </c>
      <c r="C97">
        <v>577</v>
      </c>
      <c r="D97" s="3">
        <v>34625.506944444445</v>
      </c>
      <c r="E97" t="s">
        <v>25</v>
      </c>
      <c r="F97">
        <v>40</v>
      </c>
      <c r="G97">
        <v>52.2</v>
      </c>
      <c r="H97">
        <v>1.15</v>
      </c>
      <c r="I97">
        <v>1.6</v>
      </c>
      <c r="J97">
        <v>1.6</v>
      </c>
      <c r="K97">
        <v>60.2</v>
      </c>
      <c r="L97">
        <v>0.04</v>
      </c>
      <c r="M97" t="s">
        <v>27</v>
      </c>
      <c r="N97">
        <v>23</v>
      </c>
      <c r="O97">
        <v>0</v>
      </c>
      <c r="P97">
        <v>0.3</v>
      </c>
      <c r="Q97" t="s">
        <v>22</v>
      </c>
      <c r="R97" t="s">
        <v>23</v>
      </c>
      <c r="S97" s="8">
        <f t="shared" si="2"/>
        <v>1.3050000000000002</v>
      </c>
      <c r="T97">
        <f t="shared" si="3"/>
        <v>1.3050000000000002</v>
      </c>
      <c r="V97">
        <v>659</v>
      </c>
      <c r="W97">
        <v>1.59</v>
      </c>
    </row>
    <row r="98" spans="1:23" ht="12.75">
      <c r="A98" s="1" t="s">
        <v>13</v>
      </c>
      <c r="B98" s="1" t="s">
        <v>14</v>
      </c>
      <c r="C98">
        <v>578</v>
      </c>
      <c r="D98" s="3">
        <v>34725.618055555555</v>
      </c>
      <c r="E98" t="s">
        <v>30</v>
      </c>
      <c r="F98">
        <v>192</v>
      </c>
      <c r="G98">
        <v>754</v>
      </c>
      <c r="H98">
        <v>1.07</v>
      </c>
      <c r="I98">
        <v>4</v>
      </c>
      <c r="K98">
        <v>810</v>
      </c>
      <c r="L98">
        <v>-0.03</v>
      </c>
      <c r="M98" t="s">
        <v>16</v>
      </c>
      <c r="N98">
        <v>27</v>
      </c>
      <c r="O98">
        <v>0</v>
      </c>
      <c r="P98">
        <v>1</v>
      </c>
      <c r="Q98" t="s">
        <v>21</v>
      </c>
      <c r="R98" t="s">
        <v>23</v>
      </c>
      <c r="S98" s="8">
        <f t="shared" si="2"/>
        <v>3.9270833333333335</v>
      </c>
      <c r="T98">
        <f t="shared" si="3"/>
        <v>3.9270833333333335</v>
      </c>
      <c r="V98">
        <v>687</v>
      </c>
      <c r="W98">
        <v>0.88</v>
      </c>
    </row>
    <row r="99" spans="1:23" ht="12.75">
      <c r="A99" s="1" t="s">
        <v>13</v>
      </c>
      <c r="B99" s="1" t="s">
        <v>14</v>
      </c>
      <c r="C99">
        <v>579</v>
      </c>
      <c r="D99" s="3">
        <v>34774.666666666664</v>
      </c>
      <c r="E99" t="s">
        <v>25</v>
      </c>
      <c r="F99">
        <v>197</v>
      </c>
      <c r="G99">
        <v>853</v>
      </c>
      <c r="H99">
        <v>1.3</v>
      </c>
      <c r="I99">
        <v>4.43</v>
      </c>
      <c r="K99">
        <v>1110</v>
      </c>
      <c r="L99">
        <v>-0.02</v>
      </c>
      <c r="M99" t="s">
        <v>16</v>
      </c>
      <c r="N99">
        <v>24</v>
      </c>
      <c r="O99">
        <v>-0.01</v>
      </c>
      <c r="P99">
        <v>1</v>
      </c>
      <c r="Q99" t="s">
        <v>21</v>
      </c>
      <c r="R99" t="s">
        <v>23</v>
      </c>
      <c r="S99" s="8">
        <f t="shared" si="2"/>
        <v>4.32994923857868</v>
      </c>
      <c r="T99">
        <f t="shared" si="3"/>
        <v>4.32994923857868</v>
      </c>
      <c r="V99">
        <v>692</v>
      </c>
      <c r="W99">
        <v>0.95</v>
      </c>
    </row>
    <row r="100" spans="1:23" ht="12.75">
      <c r="A100" s="1" t="s">
        <v>13</v>
      </c>
      <c r="B100" s="1" t="s">
        <v>14</v>
      </c>
      <c r="C100">
        <v>580</v>
      </c>
      <c r="D100" s="3">
        <v>34817.59722222222</v>
      </c>
      <c r="E100" t="s">
        <v>25</v>
      </c>
      <c r="F100">
        <v>109</v>
      </c>
      <c r="G100">
        <v>137</v>
      </c>
      <c r="H100">
        <v>3.03</v>
      </c>
      <c r="I100">
        <v>3.21</v>
      </c>
      <c r="J100">
        <v>3.21</v>
      </c>
      <c r="K100">
        <v>415</v>
      </c>
      <c r="L100">
        <v>-0.03</v>
      </c>
      <c r="M100" t="s">
        <v>16</v>
      </c>
      <c r="N100">
        <v>25</v>
      </c>
      <c r="O100">
        <v>0</v>
      </c>
      <c r="P100">
        <v>0.5</v>
      </c>
      <c r="Q100" t="s">
        <v>22</v>
      </c>
      <c r="R100" t="s">
        <v>23</v>
      </c>
      <c r="S100" s="8">
        <f t="shared" si="2"/>
        <v>1.2568807339449541</v>
      </c>
      <c r="T100">
        <f t="shared" si="3"/>
        <v>1.2568807339449541</v>
      </c>
      <c r="V100">
        <v>718</v>
      </c>
      <c r="W100">
        <v>0.99</v>
      </c>
    </row>
    <row r="101" spans="1:23" ht="12.75">
      <c r="A101" s="1" t="s">
        <v>13</v>
      </c>
      <c r="B101" s="1" t="s">
        <v>14</v>
      </c>
      <c r="C101">
        <v>584</v>
      </c>
      <c r="D101" s="3">
        <v>34948.583333333336</v>
      </c>
      <c r="E101" t="s">
        <v>30</v>
      </c>
      <c r="F101">
        <v>18</v>
      </c>
      <c r="G101">
        <v>8.43</v>
      </c>
      <c r="H101">
        <v>2.28</v>
      </c>
      <c r="I101">
        <v>1.13</v>
      </c>
      <c r="J101">
        <v>1.13</v>
      </c>
      <c r="K101">
        <v>19.2</v>
      </c>
      <c r="L101">
        <v>-0.02</v>
      </c>
      <c r="M101" t="s">
        <v>31</v>
      </c>
      <c r="N101">
        <v>25</v>
      </c>
      <c r="O101">
        <v>0</v>
      </c>
      <c r="P101">
        <v>0.2</v>
      </c>
      <c r="Q101" t="s">
        <v>22</v>
      </c>
      <c r="R101" t="s">
        <v>23</v>
      </c>
      <c r="S101" s="8">
        <f t="shared" si="2"/>
        <v>0.4683333333333333</v>
      </c>
      <c r="V101">
        <v>799</v>
      </c>
      <c r="W101">
        <v>1.14</v>
      </c>
    </row>
    <row r="102" spans="1:23" ht="12.75">
      <c r="A102" s="1" t="s">
        <v>13</v>
      </c>
      <c r="B102" s="1" t="s">
        <v>14</v>
      </c>
      <c r="C102">
        <v>586</v>
      </c>
      <c r="D102" s="3">
        <v>35033.541666666664</v>
      </c>
      <c r="E102" t="s">
        <v>30</v>
      </c>
      <c r="F102">
        <v>47</v>
      </c>
      <c r="G102">
        <v>44.7</v>
      </c>
      <c r="H102">
        <v>0.89</v>
      </c>
      <c r="I102">
        <v>1.43</v>
      </c>
      <c r="J102">
        <v>1.42</v>
      </c>
      <c r="K102">
        <v>39.7</v>
      </c>
      <c r="L102">
        <v>0</v>
      </c>
      <c r="M102" t="s">
        <v>16</v>
      </c>
      <c r="N102">
        <v>25</v>
      </c>
      <c r="O102">
        <v>0</v>
      </c>
      <c r="P102">
        <v>0.5</v>
      </c>
      <c r="Q102" t="s">
        <v>22</v>
      </c>
      <c r="R102" t="s">
        <v>23</v>
      </c>
      <c r="S102" s="8">
        <f t="shared" si="2"/>
        <v>0.9510638297872341</v>
      </c>
      <c r="V102">
        <v>802</v>
      </c>
      <c r="W102">
        <v>1.09</v>
      </c>
    </row>
    <row r="103" spans="1:23" ht="12.75">
      <c r="A103" s="1" t="s">
        <v>13</v>
      </c>
      <c r="B103" s="1" t="s">
        <v>14</v>
      </c>
      <c r="C103">
        <v>588</v>
      </c>
      <c r="D103" s="3">
        <v>35144.67361111111</v>
      </c>
      <c r="E103" t="s">
        <v>25</v>
      </c>
      <c r="F103">
        <v>195</v>
      </c>
      <c r="G103">
        <v>685</v>
      </c>
      <c r="H103">
        <v>0.87</v>
      </c>
      <c r="I103">
        <v>3.58</v>
      </c>
      <c r="J103">
        <v>3.58</v>
      </c>
      <c r="K103">
        <v>597</v>
      </c>
      <c r="L103">
        <v>0</v>
      </c>
      <c r="M103" t="s">
        <v>16</v>
      </c>
      <c r="N103">
        <v>23</v>
      </c>
      <c r="O103">
        <v>-0.01</v>
      </c>
      <c r="P103">
        <v>1.2</v>
      </c>
      <c r="Q103" t="s">
        <v>21</v>
      </c>
      <c r="R103" t="s">
        <v>23</v>
      </c>
      <c r="S103" s="8">
        <f t="shared" si="2"/>
        <v>3.5128205128205128</v>
      </c>
      <c r="V103">
        <v>809</v>
      </c>
      <c r="W103">
        <v>1.12</v>
      </c>
    </row>
    <row r="104" spans="1:23" ht="12.75">
      <c r="A104" s="1" t="s">
        <v>13</v>
      </c>
      <c r="B104" s="1" t="s">
        <v>14</v>
      </c>
      <c r="C104">
        <v>589</v>
      </c>
      <c r="D104" s="3">
        <v>35216.60763888889</v>
      </c>
      <c r="E104" t="s">
        <v>25</v>
      </c>
      <c r="F104">
        <v>48.8</v>
      </c>
      <c r="G104">
        <v>78.8</v>
      </c>
      <c r="H104">
        <v>1.87</v>
      </c>
      <c r="I104">
        <v>2.2</v>
      </c>
      <c r="J104">
        <v>2.2</v>
      </c>
      <c r="K104">
        <v>147</v>
      </c>
      <c r="L104">
        <v>0</v>
      </c>
      <c r="M104" t="s">
        <v>16</v>
      </c>
      <c r="N104">
        <v>22</v>
      </c>
      <c r="O104">
        <v>0</v>
      </c>
      <c r="P104">
        <v>0.4</v>
      </c>
      <c r="Q104" t="s">
        <v>22</v>
      </c>
      <c r="R104" t="s">
        <v>23</v>
      </c>
      <c r="S104" s="8">
        <f t="shared" si="2"/>
        <v>1.6147540983606559</v>
      </c>
      <c r="V104">
        <v>810</v>
      </c>
      <c r="W104">
        <v>1.07</v>
      </c>
    </row>
    <row r="105" spans="1:23" ht="12.75">
      <c r="A105" s="1" t="s">
        <v>13</v>
      </c>
      <c r="B105" s="1" t="s">
        <v>14</v>
      </c>
      <c r="C105">
        <v>590</v>
      </c>
      <c r="D105" s="3">
        <v>35242.416666666664</v>
      </c>
      <c r="E105" t="s">
        <v>20</v>
      </c>
      <c r="F105">
        <v>47</v>
      </c>
      <c r="G105">
        <v>55.9</v>
      </c>
      <c r="H105">
        <v>1.65</v>
      </c>
      <c r="I105">
        <v>1.77</v>
      </c>
      <c r="J105">
        <v>1.76</v>
      </c>
      <c r="K105">
        <v>92.2</v>
      </c>
      <c r="L105">
        <v>0.13</v>
      </c>
      <c r="M105" t="s">
        <v>16</v>
      </c>
      <c r="N105">
        <v>22</v>
      </c>
      <c r="O105">
        <v>0</v>
      </c>
      <c r="P105">
        <v>0.7</v>
      </c>
      <c r="Q105" t="s">
        <v>22</v>
      </c>
      <c r="R105" t="s">
        <v>23</v>
      </c>
      <c r="S105" s="8">
        <f t="shared" si="2"/>
        <v>1.1893617021276595</v>
      </c>
      <c r="V105">
        <v>812</v>
      </c>
      <c r="W105">
        <v>1.05</v>
      </c>
    </row>
    <row r="106" spans="1:23" ht="12.75">
      <c r="A106" s="1" t="s">
        <v>13</v>
      </c>
      <c r="B106" s="1" t="s">
        <v>14</v>
      </c>
      <c r="C106">
        <v>591</v>
      </c>
      <c r="D106" s="3">
        <v>35306.54861111111</v>
      </c>
      <c r="E106" t="s">
        <v>25</v>
      </c>
      <c r="F106">
        <v>95</v>
      </c>
      <c r="G106">
        <v>124</v>
      </c>
      <c r="H106">
        <v>2.48</v>
      </c>
      <c r="I106">
        <v>2.86</v>
      </c>
      <c r="J106">
        <v>2.85</v>
      </c>
      <c r="K106">
        <v>307</v>
      </c>
      <c r="L106">
        <v>0</v>
      </c>
      <c r="M106" t="s">
        <v>16</v>
      </c>
      <c r="N106">
        <v>29</v>
      </c>
      <c r="O106">
        <v>-0.02</v>
      </c>
      <c r="P106">
        <v>0.8</v>
      </c>
      <c r="Q106" t="s">
        <v>22</v>
      </c>
      <c r="R106" t="s">
        <v>23</v>
      </c>
      <c r="S106" s="8">
        <f t="shared" si="2"/>
        <v>1.305263157894737</v>
      </c>
      <c r="V106">
        <v>817</v>
      </c>
      <c r="W106">
        <v>1.07</v>
      </c>
    </row>
    <row r="107" spans="1:23" ht="12.75">
      <c r="A107" s="1" t="s">
        <v>13</v>
      </c>
      <c r="B107" s="1" t="s">
        <v>14</v>
      </c>
      <c r="C107">
        <v>592</v>
      </c>
      <c r="D107" s="3">
        <v>35354.538194444445</v>
      </c>
      <c r="E107" t="s">
        <v>25</v>
      </c>
      <c r="F107">
        <v>42</v>
      </c>
      <c r="G107">
        <v>44.2</v>
      </c>
      <c r="H107">
        <v>1.19</v>
      </c>
      <c r="I107">
        <v>1.5</v>
      </c>
      <c r="J107">
        <v>1.5</v>
      </c>
      <c r="K107">
        <v>52.5</v>
      </c>
      <c r="L107">
        <v>0.06</v>
      </c>
      <c r="M107" t="s">
        <v>16</v>
      </c>
      <c r="N107">
        <v>20</v>
      </c>
      <c r="O107">
        <v>0</v>
      </c>
      <c r="P107">
        <v>0.3</v>
      </c>
      <c r="Q107" t="s">
        <v>22</v>
      </c>
      <c r="R107" t="s">
        <v>23</v>
      </c>
      <c r="S107" s="8">
        <f t="shared" si="2"/>
        <v>1.0523809523809524</v>
      </c>
      <c r="V107">
        <v>887</v>
      </c>
      <c r="W107">
        <v>1.13</v>
      </c>
    </row>
    <row r="108" spans="1:23" ht="12.75">
      <c r="A108" s="1" t="s">
        <v>13</v>
      </c>
      <c r="B108" s="1" t="s">
        <v>14</v>
      </c>
      <c r="C108">
        <v>593</v>
      </c>
      <c r="D108" s="3">
        <v>35401.6875</v>
      </c>
      <c r="E108" t="s">
        <v>25</v>
      </c>
      <c r="F108">
        <v>197</v>
      </c>
      <c r="G108">
        <v>1070</v>
      </c>
      <c r="H108">
        <v>1.82</v>
      </c>
      <c r="I108">
        <v>5.45</v>
      </c>
      <c r="J108">
        <v>5.45</v>
      </c>
      <c r="K108">
        <v>1950</v>
      </c>
      <c r="L108">
        <v>0</v>
      </c>
      <c r="M108" t="s">
        <v>16</v>
      </c>
      <c r="N108">
        <v>22</v>
      </c>
      <c r="O108">
        <v>-0.02</v>
      </c>
      <c r="P108">
        <v>0.8</v>
      </c>
      <c r="Q108" t="s">
        <v>21</v>
      </c>
      <c r="R108" t="s">
        <v>24</v>
      </c>
      <c r="S108" s="8">
        <f t="shared" si="2"/>
        <v>5.431472081218274</v>
      </c>
      <c r="V108">
        <v>896</v>
      </c>
      <c r="W108">
        <v>1.11</v>
      </c>
    </row>
    <row r="109" spans="1:23" ht="12.75">
      <c r="A109" s="1" t="s">
        <v>13</v>
      </c>
      <c r="B109" s="1" t="s">
        <v>14</v>
      </c>
      <c r="C109">
        <v>595</v>
      </c>
      <c r="D109" s="3">
        <v>35544.541666666664</v>
      </c>
      <c r="E109" t="s">
        <v>25</v>
      </c>
      <c r="F109">
        <v>90</v>
      </c>
      <c r="G109">
        <v>99.2</v>
      </c>
      <c r="H109">
        <v>2.91</v>
      </c>
      <c r="I109">
        <v>2.85</v>
      </c>
      <c r="J109">
        <v>2.85</v>
      </c>
      <c r="K109">
        <v>289</v>
      </c>
      <c r="L109">
        <v>-0.05</v>
      </c>
      <c r="M109" t="s">
        <v>16</v>
      </c>
      <c r="N109">
        <v>26</v>
      </c>
      <c r="O109">
        <v>0</v>
      </c>
      <c r="P109">
        <v>0.5</v>
      </c>
      <c r="Q109" t="s">
        <v>22</v>
      </c>
      <c r="R109" t="s">
        <v>23</v>
      </c>
      <c r="S109" s="8">
        <f t="shared" si="2"/>
        <v>1.1022222222222222</v>
      </c>
      <c r="V109">
        <v>961</v>
      </c>
      <c r="W109">
        <v>1.2</v>
      </c>
    </row>
    <row r="110" spans="1:23" ht="12.75">
      <c r="A110" s="1" t="s">
        <v>13</v>
      </c>
      <c r="B110" s="1" t="s">
        <v>14</v>
      </c>
      <c r="C110">
        <v>596</v>
      </c>
      <c r="D110" s="3">
        <v>35598.62152777778</v>
      </c>
      <c r="E110" t="s">
        <v>29</v>
      </c>
      <c r="F110">
        <v>198</v>
      </c>
      <c r="G110">
        <v>1230</v>
      </c>
      <c r="H110">
        <v>2.22</v>
      </c>
      <c r="I110">
        <v>6.31</v>
      </c>
      <c r="K110">
        <v>2730</v>
      </c>
      <c r="L110">
        <v>0</v>
      </c>
      <c r="M110" t="s">
        <v>31</v>
      </c>
      <c r="N110">
        <v>21</v>
      </c>
      <c r="O110">
        <v>0.54</v>
      </c>
      <c r="P110">
        <v>1.2</v>
      </c>
      <c r="Q110" t="s">
        <v>21</v>
      </c>
      <c r="R110" t="s">
        <v>24</v>
      </c>
      <c r="S110" s="8">
        <f t="shared" si="2"/>
        <v>6.212121212121212</v>
      </c>
      <c r="V110">
        <v>965</v>
      </c>
      <c r="W110">
        <v>1.2</v>
      </c>
    </row>
    <row r="111" spans="1:23" ht="12.75">
      <c r="A111" s="1" t="s">
        <v>13</v>
      </c>
      <c r="B111" s="1" t="s">
        <v>14</v>
      </c>
      <c r="C111">
        <v>597</v>
      </c>
      <c r="D111" s="3">
        <v>35639.541666666664</v>
      </c>
      <c r="E111" t="s">
        <v>25</v>
      </c>
      <c r="F111">
        <v>41</v>
      </c>
      <c r="G111">
        <v>47.3</v>
      </c>
      <c r="H111">
        <v>0.85</v>
      </c>
      <c r="I111">
        <v>1.43</v>
      </c>
      <c r="J111">
        <v>1.43</v>
      </c>
      <c r="K111">
        <v>40.3</v>
      </c>
      <c r="L111">
        <v>0</v>
      </c>
      <c r="M111" t="s">
        <v>16</v>
      </c>
      <c r="N111">
        <v>26</v>
      </c>
      <c r="O111">
        <v>0</v>
      </c>
      <c r="P111">
        <v>0.4</v>
      </c>
      <c r="Q111" t="s">
        <v>22</v>
      </c>
      <c r="R111" t="s">
        <v>23</v>
      </c>
      <c r="S111" s="8">
        <f t="shared" si="2"/>
        <v>1.1536585365853658</v>
      </c>
      <c r="V111">
        <v>986</v>
      </c>
      <c r="W111">
        <v>1.26</v>
      </c>
    </row>
    <row r="112" spans="1:23" ht="12.75">
      <c r="A112" s="1" t="s">
        <v>13</v>
      </c>
      <c r="B112" s="1" t="s">
        <v>14</v>
      </c>
      <c r="C112">
        <v>602</v>
      </c>
      <c r="D112" s="3">
        <v>35948.635416666664</v>
      </c>
      <c r="E112" t="s">
        <v>32</v>
      </c>
      <c r="F112">
        <v>195</v>
      </c>
      <c r="G112">
        <v>700</v>
      </c>
      <c r="H112">
        <v>0.87</v>
      </c>
      <c r="I112">
        <v>3.62</v>
      </c>
      <c r="J112">
        <v>3.61</v>
      </c>
      <c r="K112">
        <v>606</v>
      </c>
      <c r="L112">
        <v>0</v>
      </c>
      <c r="M112" t="s">
        <v>16</v>
      </c>
      <c r="N112">
        <v>23</v>
      </c>
      <c r="O112">
        <v>-0.03</v>
      </c>
      <c r="P112">
        <v>1.2</v>
      </c>
      <c r="Q112" t="s">
        <v>21</v>
      </c>
      <c r="R112" t="s">
        <v>23</v>
      </c>
      <c r="S112" s="8">
        <f t="shared" si="2"/>
        <v>3.58974358974359</v>
      </c>
      <c r="V112">
        <v>1020</v>
      </c>
      <c r="W112">
        <v>1.2</v>
      </c>
    </row>
    <row r="113" spans="1:23" ht="12.75">
      <c r="A113" s="1" t="s">
        <v>13</v>
      </c>
      <c r="B113" s="1" t="s">
        <v>14</v>
      </c>
      <c r="C113">
        <v>603</v>
      </c>
      <c r="D113" s="3">
        <v>36000.475694444445</v>
      </c>
      <c r="E113" t="s">
        <v>32</v>
      </c>
      <c r="F113">
        <v>43</v>
      </c>
      <c r="G113">
        <v>40.4</v>
      </c>
      <c r="H113">
        <v>0.8</v>
      </c>
      <c r="I113">
        <v>1.33</v>
      </c>
      <c r="J113">
        <v>1.33</v>
      </c>
      <c r="K113">
        <v>32.2</v>
      </c>
      <c r="L113">
        <v>0</v>
      </c>
      <c r="M113" t="s">
        <v>16</v>
      </c>
      <c r="N113">
        <v>24</v>
      </c>
      <c r="O113">
        <v>0</v>
      </c>
      <c r="P113">
        <v>0.4</v>
      </c>
      <c r="Q113" t="s">
        <v>22</v>
      </c>
      <c r="R113" t="s">
        <v>23</v>
      </c>
      <c r="S113" s="8">
        <f t="shared" si="2"/>
        <v>0.9395348837209302</v>
      </c>
      <c r="V113">
        <v>1110</v>
      </c>
      <c r="W113">
        <v>1.28</v>
      </c>
    </row>
    <row r="114" spans="1:23" ht="12.75">
      <c r="A114" s="1" t="s">
        <v>13</v>
      </c>
      <c r="B114" s="1" t="s">
        <v>14</v>
      </c>
      <c r="C114">
        <v>604</v>
      </c>
      <c r="D114" s="3">
        <v>36054.59722222222</v>
      </c>
      <c r="E114" t="s">
        <v>32</v>
      </c>
      <c r="F114">
        <v>196</v>
      </c>
      <c r="G114">
        <v>678</v>
      </c>
      <c r="H114">
        <v>0.72</v>
      </c>
      <c r="I114">
        <v>3.48</v>
      </c>
      <c r="J114">
        <v>3.47</v>
      </c>
      <c r="K114">
        <v>491</v>
      </c>
      <c r="L114">
        <v>-0.1</v>
      </c>
      <c r="M114" t="s">
        <v>16</v>
      </c>
      <c r="N114">
        <v>23</v>
      </c>
      <c r="O114">
        <v>-0.02</v>
      </c>
      <c r="P114">
        <v>1.2</v>
      </c>
      <c r="Q114" t="s">
        <v>21</v>
      </c>
      <c r="R114" t="s">
        <v>23</v>
      </c>
      <c r="S114" s="8">
        <f t="shared" si="2"/>
        <v>3.4591836734693877</v>
      </c>
      <c r="V114">
        <v>1110</v>
      </c>
      <c r="W114">
        <v>1.3</v>
      </c>
    </row>
    <row r="115" spans="1:23" ht="12.75">
      <c r="A115" s="1" t="s">
        <v>13</v>
      </c>
      <c r="B115" s="1" t="s">
        <v>14</v>
      </c>
      <c r="C115">
        <v>605</v>
      </c>
      <c r="D115" s="3">
        <v>36117.57986111111</v>
      </c>
      <c r="E115" t="s">
        <v>32</v>
      </c>
      <c r="F115">
        <v>94</v>
      </c>
      <c r="G115">
        <v>112</v>
      </c>
      <c r="H115">
        <v>2.66</v>
      </c>
      <c r="I115">
        <v>2.87</v>
      </c>
      <c r="J115">
        <v>2.87</v>
      </c>
      <c r="K115">
        <v>298</v>
      </c>
      <c r="L115">
        <v>0</v>
      </c>
      <c r="M115" t="s">
        <v>31</v>
      </c>
      <c r="N115">
        <v>24</v>
      </c>
      <c r="O115">
        <v>0</v>
      </c>
      <c r="P115">
        <v>0.4</v>
      </c>
      <c r="Q115" t="s">
        <v>22</v>
      </c>
      <c r="R115" t="s">
        <v>23</v>
      </c>
      <c r="S115" s="8">
        <f t="shared" si="2"/>
        <v>1.1914893617021276</v>
      </c>
      <c r="V115">
        <v>1140</v>
      </c>
      <c r="W115">
        <v>1.33</v>
      </c>
    </row>
    <row r="116" spans="1:23" ht="12.75">
      <c r="A116" s="1" t="s">
        <v>13</v>
      </c>
      <c r="B116" s="1" t="s">
        <v>14</v>
      </c>
      <c r="C116">
        <v>606</v>
      </c>
      <c r="D116" s="3">
        <v>36194.583333333336</v>
      </c>
      <c r="E116" t="s">
        <v>32</v>
      </c>
      <c r="F116">
        <v>197</v>
      </c>
      <c r="G116">
        <v>765</v>
      </c>
      <c r="H116">
        <v>1.07</v>
      </c>
      <c r="I116">
        <v>3.94</v>
      </c>
      <c r="J116">
        <v>3.94</v>
      </c>
      <c r="K116">
        <v>817</v>
      </c>
      <c r="L116">
        <v>0</v>
      </c>
      <c r="M116" t="s">
        <v>16</v>
      </c>
      <c r="N116">
        <v>20</v>
      </c>
      <c r="O116">
        <v>-0.01</v>
      </c>
      <c r="P116">
        <v>1</v>
      </c>
      <c r="Q116" t="s">
        <v>21</v>
      </c>
      <c r="R116" t="s">
        <v>23</v>
      </c>
      <c r="S116" s="8">
        <f t="shared" si="2"/>
        <v>3.883248730964467</v>
      </c>
      <c r="V116">
        <v>1320</v>
      </c>
      <c r="W116">
        <v>1.49</v>
      </c>
    </row>
    <row r="117" spans="1:23" ht="12.75">
      <c r="A117" s="1" t="s">
        <v>13</v>
      </c>
      <c r="B117" s="1" t="s">
        <v>14</v>
      </c>
      <c r="C117">
        <v>608</v>
      </c>
      <c r="D117" s="3">
        <v>36320.479166666664</v>
      </c>
      <c r="E117" t="s">
        <v>32</v>
      </c>
      <c r="F117">
        <v>55</v>
      </c>
      <c r="G117">
        <v>108</v>
      </c>
      <c r="H117">
        <v>1.9</v>
      </c>
      <c r="I117">
        <v>2.53</v>
      </c>
      <c r="J117">
        <v>2.53</v>
      </c>
      <c r="K117">
        <v>205</v>
      </c>
      <c r="L117">
        <v>0</v>
      </c>
      <c r="M117" t="s">
        <v>27</v>
      </c>
      <c r="N117">
        <v>26</v>
      </c>
      <c r="O117">
        <v>-0.01</v>
      </c>
      <c r="P117">
        <v>0.5</v>
      </c>
      <c r="Q117" t="s">
        <v>22</v>
      </c>
      <c r="R117" t="s">
        <v>26</v>
      </c>
      <c r="S117" s="8">
        <f t="shared" si="2"/>
        <v>1.9636363636363636</v>
      </c>
      <c r="V117">
        <v>1350</v>
      </c>
      <c r="W117">
        <v>1.56</v>
      </c>
    </row>
    <row r="118" spans="1:23" ht="12.75">
      <c r="A118" s="1" t="s">
        <v>13</v>
      </c>
      <c r="B118" s="1" t="s">
        <v>14</v>
      </c>
      <c r="C118">
        <v>609</v>
      </c>
      <c r="D118" s="3">
        <v>36382.44305555556</v>
      </c>
      <c r="E118" t="s">
        <v>33</v>
      </c>
      <c r="F118">
        <v>25</v>
      </c>
      <c r="G118">
        <v>14.6</v>
      </c>
      <c r="H118">
        <v>2.36</v>
      </c>
      <c r="I118">
        <v>1.29</v>
      </c>
      <c r="J118">
        <v>1.28</v>
      </c>
      <c r="K118">
        <v>34.5</v>
      </c>
      <c r="L118">
        <v>0.05</v>
      </c>
      <c r="M118" t="s">
        <v>31</v>
      </c>
      <c r="N118">
        <v>24</v>
      </c>
      <c r="O118">
        <v>0</v>
      </c>
      <c r="P118">
        <v>0.4</v>
      </c>
      <c r="Q118" t="s">
        <v>22</v>
      </c>
      <c r="R118" t="s">
        <v>23</v>
      </c>
      <c r="S118" s="8">
        <f aca="true" t="shared" si="4" ref="S118:S140">IF(G118/F118&gt;0,IF(G118/F118&gt;0,G118/F118,""),"")</f>
        <v>0.584</v>
      </c>
      <c r="V118">
        <v>1390</v>
      </c>
      <c r="W118">
        <v>1.57</v>
      </c>
    </row>
    <row r="119" spans="1:23" ht="12.75">
      <c r="A119" s="1" t="s">
        <v>13</v>
      </c>
      <c r="B119" s="1" t="s">
        <v>14</v>
      </c>
      <c r="C119">
        <v>610</v>
      </c>
      <c r="D119" s="3">
        <v>36454.572916666664</v>
      </c>
      <c r="E119" t="s">
        <v>34</v>
      </c>
      <c r="F119">
        <v>32</v>
      </c>
      <c r="G119">
        <v>20.2</v>
      </c>
      <c r="H119">
        <v>2.16</v>
      </c>
      <c r="I119">
        <v>1.29</v>
      </c>
      <c r="K119">
        <v>43.7</v>
      </c>
      <c r="L119">
        <v>0.18</v>
      </c>
      <c r="M119" t="s">
        <v>16</v>
      </c>
      <c r="N119">
        <v>25</v>
      </c>
      <c r="O119">
        <v>0</v>
      </c>
      <c r="P119">
        <v>0.4</v>
      </c>
      <c r="Q119" t="s">
        <v>22</v>
      </c>
      <c r="S119" s="8">
        <f t="shared" si="4"/>
        <v>0.63125</v>
      </c>
      <c r="V119">
        <v>1400</v>
      </c>
      <c r="W119">
        <v>1.56</v>
      </c>
    </row>
    <row r="120" spans="1:23" ht="12.75">
      <c r="A120" s="1" t="s">
        <v>13</v>
      </c>
      <c r="B120" s="1" t="s">
        <v>14</v>
      </c>
      <c r="C120">
        <v>612</v>
      </c>
      <c r="D120" s="3">
        <v>36566.385416666664</v>
      </c>
      <c r="E120" t="s">
        <v>35</v>
      </c>
      <c r="F120">
        <v>121</v>
      </c>
      <c r="G120">
        <v>146</v>
      </c>
      <c r="H120">
        <v>2.55</v>
      </c>
      <c r="I120">
        <v>2.96</v>
      </c>
      <c r="J120">
        <v>2.98</v>
      </c>
      <c r="K120">
        <v>373</v>
      </c>
      <c r="L120">
        <v>0.09</v>
      </c>
      <c r="M120" t="s">
        <v>31</v>
      </c>
      <c r="N120">
        <v>30</v>
      </c>
      <c r="O120">
        <v>0</v>
      </c>
      <c r="P120">
        <v>0.5</v>
      </c>
      <c r="Q120" t="s">
        <v>22</v>
      </c>
      <c r="R120" t="s">
        <v>23</v>
      </c>
      <c r="S120" s="8">
        <f t="shared" si="4"/>
        <v>1.2066115702479339</v>
      </c>
      <c r="V120">
        <v>1400</v>
      </c>
      <c r="W120">
        <v>1.57</v>
      </c>
    </row>
    <row r="121" spans="1:23" ht="12.75">
      <c r="A121" s="1" t="s">
        <v>13</v>
      </c>
      <c r="B121" s="1" t="s">
        <v>14</v>
      </c>
      <c r="C121">
        <v>613</v>
      </c>
      <c r="D121" s="3">
        <v>36699.48611111111</v>
      </c>
      <c r="E121" t="s">
        <v>36</v>
      </c>
      <c r="F121">
        <v>210</v>
      </c>
      <c r="G121">
        <v>2580</v>
      </c>
      <c r="H121">
        <v>4.42</v>
      </c>
      <c r="I121">
        <v>13.86</v>
      </c>
      <c r="K121">
        <v>11400</v>
      </c>
      <c r="L121">
        <v>0</v>
      </c>
      <c r="M121" t="s">
        <v>31</v>
      </c>
      <c r="N121">
        <v>25</v>
      </c>
      <c r="O121">
        <v>-2</v>
      </c>
      <c r="P121">
        <v>1.2</v>
      </c>
      <c r="Q121" t="s">
        <v>21</v>
      </c>
      <c r="R121" t="s">
        <v>24</v>
      </c>
      <c r="S121" s="8">
        <f t="shared" si="4"/>
        <v>12.285714285714286</v>
      </c>
      <c r="V121">
        <v>1520</v>
      </c>
      <c r="W121">
        <v>1.58</v>
      </c>
    </row>
    <row r="122" spans="1:23" ht="12.75">
      <c r="A122" s="1" t="s">
        <v>13</v>
      </c>
      <c r="B122" s="1" t="s">
        <v>14</v>
      </c>
      <c r="C122">
        <v>614</v>
      </c>
      <c r="D122" s="3">
        <v>36719.583333333336</v>
      </c>
      <c r="E122" t="s">
        <v>37</v>
      </c>
      <c r="F122">
        <v>36</v>
      </c>
      <c r="G122">
        <v>32.6</v>
      </c>
      <c r="H122">
        <v>1.39</v>
      </c>
      <c r="I122">
        <v>2</v>
      </c>
      <c r="K122">
        <v>45.5</v>
      </c>
      <c r="L122">
        <v>-0.51</v>
      </c>
      <c r="M122" t="s">
        <v>16</v>
      </c>
      <c r="N122">
        <v>29</v>
      </c>
      <c r="O122">
        <v>0</v>
      </c>
      <c r="P122">
        <v>0.6</v>
      </c>
      <c r="Q122" t="s">
        <v>22</v>
      </c>
      <c r="R122" t="s">
        <v>23</v>
      </c>
      <c r="S122" s="8">
        <f t="shared" si="4"/>
        <v>0.9055555555555556</v>
      </c>
      <c r="V122">
        <v>1950</v>
      </c>
      <c r="W122">
        <v>1.82</v>
      </c>
    </row>
    <row r="123" spans="1:23" ht="12.75">
      <c r="A123" s="1" t="s">
        <v>13</v>
      </c>
      <c r="B123" s="1" t="s">
        <v>14</v>
      </c>
      <c r="C123">
        <v>615</v>
      </c>
      <c r="D123" s="3">
        <v>36762.552083333336</v>
      </c>
      <c r="E123" t="s">
        <v>37</v>
      </c>
      <c r="F123">
        <v>31</v>
      </c>
      <c r="G123">
        <v>16.5</v>
      </c>
      <c r="H123">
        <v>1.7</v>
      </c>
      <c r="I123">
        <v>1.18</v>
      </c>
      <c r="J123">
        <v>1.2</v>
      </c>
      <c r="K123">
        <v>28.1</v>
      </c>
      <c r="L123">
        <v>0.08</v>
      </c>
      <c r="M123" t="s">
        <v>16</v>
      </c>
      <c r="N123">
        <v>25</v>
      </c>
      <c r="O123">
        <v>0</v>
      </c>
      <c r="P123">
        <v>0.6</v>
      </c>
      <c r="Q123" t="s">
        <v>22</v>
      </c>
      <c r="R123" t="s">
        <v>23</v>
      </c>
      <c r="S123" s="8">
        <f t="shared" si="4"/>
        <v>0.532258064516129</v>
      </c>
      <c r="V123">
        <v>2570</v>
      </c>
      <c r="W123">
        <v>2.16</v>
      </c>
    </row>
    <row r="124" spans="1:23" ht="12.75">
      <c r="A124" s="1" t="s">
        <v>13</v>
      </c>
      <c r="B124" s="1" t="s">
        <v>14</v>
      </c>
      <c r="C124">
        <v>616</v>
      </c>
      <c r="D124" s="3">
        <v>36824.350694444445</v>
      </c>
      <c r="E124" t="s">
        <v>37</v>
      </c>
      <c r="F124">
        <v>33</v>
      </c>
      <c r="G124">
        <v>19.8</v>
      </c>
      <c r="H124">
        <v>1.55</v>
      </c>
      <c r="I124">
        <v>1.24</v>
      </c>
      <c r="J124">
        <v>1.24</v>
      </c>
      <c r="K124">
        <v>30.7</v>
      </c>
      <c r="L124">
        <v>0.07</v>
      </c>
      <c r="M124" t="s">
        <v>16</v>
      </c>
      <c r="N124">
        <v>27</v>
      </c>
      <c r="O124">
        <v>0</v>
      </c>
      <c r="P124">
        <v>0.6</v>
      </c>
      <c r="Q124" t="s">
        <v>22</v>
      </c>
      <c r="R124" t="s">
        <v>23</v>
      </c>
      <c r="S124" s="8">
        <f t="shared" si="4"/>
        <v>0.6</v>
      </c>
      <c r="V124">
        <v>2590</v>
      </c>
      <c r="W124">
        <v>2.21</v>
      </c>
    </row>
    <row r="125" spans="1:23" ht="12.75">
      <c r="A125" s="1" t="s">
        <v>13</v>
      </c>
      <c r="B125" s="1" t="s">
        <v>14</v>
      </c>
      <c r="C125">
        <v>617</v>
      </c>
      <c r="D125" s="3">
        <v>36900.39236111111</v>
      </c>
      <c r="E125" t="s">
        <v>37</v>
      </c>
      <c r="F125">
        <v>197</v>
      </c>
      <c r="G125">
        <v>804</v>
      </c>
      <c r="H125">
        <v>1.11</v>
      </c>
      <c r="I125">
        <v>4.15</v>
      </c>
      <c r="J125">
        <v>4.15</v>
      </c>
      <c r="K125">
        <v>896</v>
      </c>
      <c r="L125">
        <v>0</v>
      </c>
      <c r="M125" t="s">
        <v>16</v>
      </c>
      <c r="N125">
        <v>22</v>
      </c>
      <c r="O125">
        <v>0</v>
      </c>
      <c r="P125">
        <v>1.2</v>
      </c>
      <c r="Q125" t="s">
        <v>21</v>
      </c>
      <c r="R125" t="s">
        <v>23</v>
      </c>
      <c r="S125" s="8">
        <f t="shared" si="4"/>
        <v>4.081218274111675</v>
      </c>
      <c r="V125">
        <v>2630</v>
      </c>
      <c r="W125">
        <v>2.19</v>
      </c>
    </row>
    <row r="126" spans="1:23" ht="12.75">
      <c r="A126" s="1" t="s">
        <v>13</v>
      </c>
      <c r="B126" s="1" t="s">
        <v>14</v>
      </c>
      <c r="C126">
        <v>618</v>
      </c>
      <c r="D126" s="3">
        <v>36938.697916666664</v>
      </c>
      <c r="E126" t="s">
        <v>37</v>
      </c>
      <c r="F126">
        <v>569</v>
      </c>
      <c r="G126">
        <v>5760</v>
      </c>
      <c r="H126">
        <v>5.42</v>
      </c>
      <c r="I126">
        <v>22.3</v>
      </c>
      <c r="J126">
        <v>22.28</v>
      </c>
      <c r="K126">
        <v>31200</v>
      </c>
      <c r="L126">
        <v>0</v>
      </c>
      <c r="M126" t="s">
        <v>38</v>
      </c>
      <c r="N126">
        <v>14</v>
      </c>
      <c r="O126">
        <v>0.06</v>
      </c>
      <c r="P126">
        <v>0.8</v>
      </c>
      <c r="Q126" t="s">
        <v>21</v>
      </c>
      <c r="R126" t="s">
        <v>24</v>
      </c>
      <c r="S126" s="8">
        <f t="shared" si="4"/>
        <v>10.123022847100176</v>
      </c>
      <c r="V126">
        <v>2730</v>
      </c>
      <c r="W126">
        <v>2.22</v>
      </c>
    </row>
    <row r="127" spans="1:23" ht="12.75">
      <c r="A127" s="1" t="s">
        <v>13</v>
      </c>
      <c r="B127" s="1" t="s">
        <v>14</v>
      </c>
      <c r="C127">
        <v>619</v>
      </c>
      <c r="D127" s="3">
        <v>36985.37847222222</v>
      </c>
      <c r="E127" t="s">
        <v>37</v>
      </c>
      <c r="F127">
        <v>188</v>
      </c>
      <c r="G127">
        <v>221</v>
      </c>
      <c r="H127">
        <v>2.61</v>
      </c>
      <c r="I127">
        <v>3.51</v>
      </c>
      <c r="J127">
        <v>3.51</v>
      </c>
      <c r="K127">
        <v>576</v>
      </c>
      <c r="L127">
        <v>0</v>
      </c>
      <c r="M127" t="s">
        <v>16</v>
      </c>
      <c r="N127">
        <v>26</v>
      </c>
      <c r="O127">
        <v>0</v>
      </c>
      <c r="P127">
        <v>0.4</v>
      </c>
      <c r="Q127" t="s">
        <v>22</v>
      </c>
      <c r="R127" t="s">
        <v>23</v>
      </c>
      <c r="S127" s="8">
        <f t="shared" si="4"/>
        <v>1.175531914893617</v>
      </c>
      <c r="V127">
        <v>2970</v>
      </c>
      <c r="W127">
        <v>2.45</v>
      </c>
    </row>
    <row r="128" spans="1:23" ht="12.75">
      <c r="A128" s="1" t="s">
        <v>13</v>
      </c>
      <c r="B128" s="1" t="s">
        <v>14</v>
      </c>
      <c r="C128">
        <v>620</v>
      </c>
      <c r="D128" s="3">
        <v>37048.51736111111</v>
      </c>
      <c r="E128" t="s">
        <v>37</v>
      </c>
      <c r="F128">
        <v>52</v>
      </c>
      <c r="G128">
        <v>59.4</v>
      </c>
      <c r="H128">
        <v>3.74</v>
      </c>
      <c r="I128">
        <v>2.54</v>
      </c>
      <c r="K128">
        <v>222</v>
      </c>
      <c r="L128">
        <v>0</v>
      </c>
      <c r="M128" t="s">
        <v>16</v>
      </c>
      <c r="N128">
        <v>22</v>
      </c>
      <c r="O128">
        <v>-0.01</v>
      </c>
      <c r="P128">
        <v>0.4</v>
      </c>
      <c r="Q128" t="s">
        <v>22</v>
      </c>
      <c r="R128" t="s">
        <v>23</v>
      </c>
      <c r="S128" s="8">
        <f t="shared" si="4"/>
        <v>1.1423076923076922</v>
      </c>
      <c r="V128">
        <v>5830</v>
      </c>
      <c r="W128">
        <v>3.2</v>
      </c>
    </row>
    <row r="129" spans="1:23" ht="12.75">
      <c r="A129" s="1" t="s">
        <v>13</v>
      </c>
      <c r="B129" s="1" t="s">
        <v>14</v>
      </c>
      <c r="C129">
        <v>621</v>
      </c>
      <c r="D129" s="3">
        <v>37104.538194444445</v>
      </c>
      <c r="E129" t="s">
        <v>37</v>
      </c>
      <c r="F129">
        <v>29</v>
      </c>
      <c r="G129">
        <v>22</v>
      </c>
      <c r="H129">
        <v>2.08</v>
      </c>
      <c r="I129">
        <v>1.43</v>
      </c>
      <c r="J129">
        <v>1.44</v>
      </c>
      <c r="K129">
        <v>45.8</v>
      </c>
      <c r="L129">
        <v>0.06</v>
      </c>
      <c r="M129" t="s">
        <v>16</v>
      </c>
      <c r="N129">
        <v>22</v>
      </c>
      <c r="O129">
        <v>0</v>
      </c>
      <c r="P129">
        <v>0.5</v>
      </c>
      <c r="Q129" t="s">
        <v>22</v>
      </c>
      <c r="R129" t="s">
        <v>23</v>
      </c>
      <c r="S129" s="8">
        <f t="shared" si="4"/>
        <v>0.7586206896551724</v>
      </c>
      <c r="V129">
        <v>7960</v>
      </c>
      <c r="W129">
        <v>3.63</v>
      </c>
    </row>
    <row r="130" spans="1:23" ht="12.75">
      <c r="A130" s="1" t="s">
        <v>13</v>
      </c>
      <c r="B130" s="1" t="s">
        <v>14</v>
      </c>
      <c r="C130">
        <v>622</v>
      </c>
      <c r="D130" s="3">
        <v>37229.475694444445</v>
      </c>
      <c r="E130" t="s">
        <v>37</v>
      </c>
      <c r="F130">
        <v>176</v>
      </c>
      <c r="G130">
        <v>415</v>
      </c>
      <c r="H130">
        <v>1.59</v>
      </c>
      <c r="I130">
        <v>3.63</v>
      </c>
      <c r="J130">
        <v>3.63</v>
      </c>
      <c r="K130">
        <v>659</v>
      </c>
      <c r="L130">
        <v>0.07</v>
      </c>
      <c r="M130" t="s">
        <v>16</v>
      </c>
      <c r="N130">
        <v>31</v>
      </c>
      <c r="O130">
        <v>-0.03</v>
      </c>
      <c r="P130">
        <v>1</v>
      </c>
      <c r="Q130" t="s">
        <v>22</v>
      </c>
      <c r="R130" t="s">
        <v>23</v>
      </c>
      <c r="S130" s="8">
        <f t="shared" si="4"/>
        <v>2.3579545454545454</v>
      </c>
      <c r="V130">
        <v>8180</v>
      </c>
      <c r="W130">
        <v>3.9</v>
      </c>
    </row>
    <row r="131" spans="1:23" ht="12.75">
      <c r="A131" s="1" t="s">
        <v>13</v>
      </c>
      <c r="B131" s="1" t="s">
        <v>14</v>
      </c>
      <c r="C131">
        <v>623</v>
      </c>
      <c r="D131" s="3">
        <v>37378.34375</v>
      </c>
      <c r="E131" t="s">
        <v>39</v>
      </c>
      <c r="F131">
        <v>193</v>
      </c>
      <c r="G131">
        <v>279</v>
      </c>
      <c r="H131">
        <v>2.09</v>
      </c>
      <c r="I131">
        <v>3.65</v>
      </c>
      <c r="J131">
        <v>3.67</v>
      </c>
      <c r="K131">
        <v>586</v>
      </c>
      <c r="L131">
        <v>-0.09</v>
      </c>
      <c r="M131" t="s">
        <v>16</v>
      </c>
      <c r="N131">
        <v>31</v>
      </c>
      <c r="O131">
        <v>-0.01</v>
      </c>
      <c r="P131">
        <v>1.1</v>
      </c>
      <c r="Q131" t="s">
        <v>22</v>
      </c>
      <c r="R131" t="s">
        <v>23</v>
      </c>
      <c r="S131" s="8">
        <f t="shared" si="4"/>
        <v>1.4455958549222798</v>
      </c>
      <c r="V131">
        <v>11400</v>
      </c>
      <c r="W131">
        <v>4.42</v>
      </c>
    </row>
    <row r="132" spans="1:23" ht="12.75">
      <c r="A132" s="1" t="s">
        <v>13</v>
      </c>
      <c r="B132" s="1" t="s">
        <v>14</v>
      </c>
      <c r="C132">
        <v>625</v>
      </c>
      <c r="D132" s="3">
        <v>37425.42361111111</v>
      </c>
      <c r="E132" t="s">
        <v>37</v>
      </c>
      <c r="F132">
        <v>42</v>
      </c>
      <c r="G132">
        <v>44.4</v>
      </c>
      <c r="H132">
        <v>3.13</v>
      </c>
      <c r="I132">
        <v>2.12</v>
      </c>
      <c r="J132">
        <v>2.12</v>
      </c>
      <c r="K132">
        <v>142</v>
      </c>
      <c r="L132">
        <v>0.08</v>
      </c>
      <c r="M132" t="s">
        <v>16</v>
      </c>
      <c r="N132">
        <v>19</v>
      </c>
      <c r="O132">
        <v>0</v>
      </c>
      <c r="P132">
        <v>0.5</v>
      </c>
      <c r="Q132" t="s">
        <v>22</v>
      </c>
      <c r="R132" t="s">
        <v>23</v>
      </c>
      <c r="S132" s="8">
        <f t="shared" si="4"/>
        <v>1.0571428571428572</v>
      </c>
      <c r="V132">
        <v>12300</v>
      </c>
      <c r="W132">
        <v>4.12</v>
      </c>
    </row>
    <row r="133" spans="1:23" ht="12.75">
      <c r="A133" s="1" t="s">
        <v>13</v>
      </c>
      <c r="B133" s="1" t="s">
        <v>14</v>
      </c>
      <c r="C133">
        <v>626</v>
      </c>
      <c r="D133" s="3">
        <v>37482.322916666664</v>
      </c>
      <c r="E133" t="s">
        <v>37</v>
      </c>
      <c r="F133">
        <v>33</v>
      </c>
      <c r="G133">
        <v>20.1</v>
      </c>
      <c r="H133">
        <v>1.94</v>
      </c>
      <c r="I133">
        <v>1.27</v>
      </c>
      <c r="J133">
        <v>1.27</v>
      </c>
      <c r="K133">
        <v>38.9</v>
      </c>
      <c r="L133">
        <v>0.14</v>
      </c>
      <c r="M133" t="s">
        <v>16</v>
      </c>
      <c r="N133">
        <v>26</v>
      </c>
      <c r="O133">
        <v>0</v>
      </c>
      <c r="P133">
        <v>0.5</v>
      </c>
      <c r="Q133" t="s">
        <v>22</v>
      </c>
      <c r="R133" t="s">
        <v>23</v>
      </c>
      <c r="S133" s="8">
        <f t="shared" si="4"/>
        <v>0.6090909090909091</v>
      </c>
      <c r="V133">
        <v>16900</v>
      </c>
      <c r="W133">
        <v>4.96</v>
      </c>
    </row>
    <row r="134" spans="1:23" ht="12.75">
      <c r="A134" s="1" t="s">
        <v>13</v>
      </c>
      <c r="B134" s="1" t="s">
        <v>14</v>
      </c>
      <c r="C134">
        <v>627</v>
      </c>
      <c r="D134" s="3">
        <v>37538.510416666664</v>
      </c>
      <c r="E134" t="s">
        <v>37</v>
      </c>
      <c r="F134">
        <v>37</v>
      </c>
      <c r="G134">
        <v>27.1</v>
      </c>
      <c r="H134">
        <v>2.73</v>
      </c>
      <c r="I134">
        <v>1.6</v>
      </c>
      <c r="J134">
        <v>1.62</v>
      </c>
      <c r="K134">
        <v>73.9</v>
      </c>
      <c r="L134">
        <v>0.16</v>
      </c>
      <c r="M134" t="s">
        <v>16</v>
      </c>
      <c r="N134">
        <v>22</v>
      </c>
      <c r="O134">
        <v>0</v>
      </c>
      <c r="P134">
        <v>0.3</v>
      </c>
      <c r="Q134" t="s">
        <v>22</v>
      </c>
      <c r="R134" t="s">
        <v>23</v>
      </c>
      <c r="S134" s="8">
        <f t="shared" si="4"/>
        <v>0.7324324324324325</v>
      </c>
      <c r="V134">
        <v>21700</v>
      </c>
      <c r="W134">
        <v>4.11</v>
      </c>
    </row>
    <row r="135" spans="1:23" ht="12.75">
      <c r="A135" s="1" t="s">
        <v>13</v>
      </c>
      <c r="B135" s="1" t="s">
        <v>14</v>
      </c>
      <c r="C135">
        <v>628</v>
      </c>
      <c r="D135" s="3">
        <v>37664.368055555555</v>
      </c>
      <c r="E135" t="s">
        <v>40</v>
      </c>
      <c r="F135">
        <v>45</v>
      </c>
      <c r="G135">
        <v>55.4</v>
      </c>
      <c r="H135">
        <v>3.38</v>
      </c>
      <c r="I135">
        <v>2.34</v>
      </c>
      <c r="J135">
        <v>2.34</v>
      </c>
      <c r="K135">
        <v>188</v>
      </c>
      <c r="L135">
        <v>0.06</v>
      </c>
      <c r="M135" t="s">
        <v>16</v>
      </c>
      <c r="N135">
        <v>22</v>
      </c>
      <c r="O135">
        <v>0</v>
      </c>
      <c r="P135">
        <v>0.6</v>
      </c>
      <c r="Q135" t="s">
        <v>22</v>
      </c>
      <c r="R135" t="s">
        <v>23</v>
      </c>
      <c r="S135" s="8">
        <f t="shared" si="4"/>
        <v>1.231111111111111</v>
      </c>
      <c r="V135">
        <v>23800</v>
      </c>
      <c r="W135">
        <v>4.15</v>
      </c>
    </row>
    <row r="136" spans="1:23" ht="12.75">
      <c r="A136" s="1" t="s">
        <v>13</v>
      </c>
      <c r="B136" s="1" t="s">
        <v>14</v>
      </c>
      <c r="C136">
        <v>629</v>
      </c>
      <c r="D136" s="3">
        <v>37713.59027777778</v>
      </c>
      <c r="E136" t="s">
        <v>37</v>
      </c>
      <c r="F136">
        <v>46</v>
      </c>
      <c r="G136">
        <v>60.6</v>
      </c>
      <c r="H136">
        <v>3.27</v>
      </c>
      <c r="I136">
        <v>2.44</v>
      </c>
      <c r="J136">
        <v>2.44</v>
      </c>
      <c r="K136">
        <v>204</v>
      </c>
      <c r="L136">
        <v>0.05</v>
      </c>
      <c r="M136" t="s">
        <v>16</v>
      </c>
      <c r="N136">
        <v>19</v>
      </c>
      <c r="O136">
        <v>0</v>
      </c>
      <c r="P136">
        <v>0.4</v>
      </c>
      <c r="Q136" t="s">
        <v>22</v>
      </c>
      <c r="R136" t="s">
        <v>23</v>
      </c>
      <c r="S136" s="8">
        <f t="shared" si="4"/>
        <v>1.317391304347826</v>
      </c>
      <c r="V136">
        <v>28600</v>
      </c>
      <c r="W136">
        <v>4.59</v>
      </c>
    </row>
    <row r="137" spans="1:23" ht="12.75">
      <c r="A137" s="1" t="s">
        <v>13</v>
      </c>
      <c r="B137" s="1" t="s">
        <v>14</v>
      </c>
      <c r="C137">
        <v>630</v>
      </c>
      <c r="D137" s="3">
        <v>37769.45138888889</v>
      </c>
      <c r="E137" t="s">
        <v>37</v>
      </c>
      <c r="F137">
        <v>47</v>
      </c>
      <c r="G137">
        <v>63.8</v>
      </c>
      <c r="H137">
        <v>3.16</v>
      </c>
      <c r="I137">
        <v>2.5</v>
      </c>
      <c r="J137">
        <v>2.5</v>
      </c>
      <c r="K137">
        <v>211</v>
      </c>
      <c r="L137">
        <v>0.04</v>
      </c>
      <c r="M137" t="s">
        <v>16</v>
      </c>
      <c r="N137">
        <v>25</v>
      </c>
      <c r="O137">
        <v>0</v>
      </c>
      <c r="P137">
        <v>0.4</v>
      </c>
      <c r="Q137" t="s">
        <v>22</v>
      </c>
      <c r="R137" t="s">
        <v>23</v>
      </c>
      <c r="S137" s="8">
        <f t="shared" si="4"/>
        <v>1.3574468085106381</v>
      </c>
      <c r="V137">
        <v>31200</v>
      </c>
      <c r="W137">
        <v>5.42</v>
      </c>
    </row>
    <row r="138" spans="1:23" ht="12.75">
      <c r="A138" s="1" t="s">
        <v>13</v>
      </c>
      <c r="B138" s="1" t="s">
        <v>14</v>
      </c>
      <c r="C138">
        <v>631</v>
      </c>
      <c r="D138" s="3">
        <v>37831.336805555555</v>
      </c>
      <c r="E138" t="s">
        <v>37</v>
      </c>
      <c r="F138">
        <v>37</v>
      </c>
      <c r="G138">
        <v>26.4</v>
      </c>
      <c r="H138">
        <v>1.63</v>
      </c>
      <c r="I138">
        <v>1.28</v>
      </c>
      <c r="J138">
        <v>1.28</v>
      </c>
      <c r="K138">
        <v>46.4</v>
      </c>
      <c r="L138">
        <v>0.2</v>
      </c>
      <c r="M138" t="s">
        <v>16</v>
      </c>
      <c r="N138">
        <v>17</v>
      </c>
      <c r="O138">
        <v>0</v>
      </c>
      <c r="P138">
        <v>0.2</v>
      </c>
      <c r="Q138" t="s">
        <v>22</v>
      </c>
      <c r="R138" t="s">
        <v>23</v>
      </c>
      <c r="S138" s="8">
        <f t="shared" si="4"/>
        <v>0.7135135135135134</v>
      </c>
      <c r="V138">
        <v>39200</v>
      </c>
      <c r="W138">
        <v>4.33</v>
      </c>
    </row>
    <row r="139" spans="1:23" ht="12.75">
      <c r="A139" s="1" t="s">
        <v>13</v>
      </c>
      <c r="B139" s="1" t="s">
        <v>14</v>
      </c>
      <c r="C139">
        <v>632</v>
      </c>
      <c r="D139" s="3">
        <v>37901.45138888889</v>
      </c>
      <c r="E139" t="s">
        <v>37</v>
      </c>
      <c r="F139">
        <v>34</v>
      </c>
      <c r="G139">
        <v>24.4</v>
      </c>
      <c r="H139">
        <v>1.78</v>
      </c>
      <c r="I139">
        <v>1.28</v>
      </c>
      <c r="J139">
        <v>1.28</v>
      </c>
      <c r="K139">
        <v>44.7</v>
      </c>
      <c r="L139">
        <v>0</v>
      </c>
      <c r="M139" t="s">
        <v>16</v>
      </c>
      <c r="N139">
        <v>19</v>
      </c>
      <c r="O139">
        <v>0</v>
      </c>
      <c r="P139">
        <v>0.3</v>
      </c>
      <c r="Q139" t="s">
        <v>22</v>
      </c>
      <c r="R139" t="s">
        <v>23</v>
      </c>
      <c r="S139" s="8">
        <f t="shared" si="4"/>
        <v>0.7176470588235294</v>
      </c>
      <c r="V139">
        <v>64900</v>
      </c>
      <c r="W139">
        <v>5.45</v>
      </c>
    </row>
    <row r="140" spans="1:23" ht="12.75">
      <c r="A140" s="1" t="s">
        <v>13</v>
      </c>
      <c r="B140" s="1" t="s">
        <v>14</v>
      </c>
      <c r="C140">
        <v>633</v>
      </c>
      <c r="D140" s="3">
        <v>37973.583333333336</v>
      </c>
      <c r="E140" t="s">
        <v>41</v>
      </c>
      <c r="F140">
        <v>240</v>
      </c>
      <c r="G140">
        <v>776</v>
      </c>
      <c r="H140">
        <v>0.88</v>
      </c>
      <c r="I140">
        <v>3.3</v>
      </c>
      <c r="J140">
        <v>3.3</v>
      </c>
      <c r="K140">
        <v>687</v>
      </c>
      <c r="L140">
        <v>0</v>
      </c>
      <c r="M140" t="s">
        <v>38</v>
      </c>
      <c r="N140">
        <v>22</v>
      </c>
      <c r="O140">
        <v>-0.01</v>
      </c>
      <c r="P140">
        <v>1</v>
      </c>
      <c r="Q140" t="s">
        <v>17</v>
      </c>
      <c r="R140" t="s">
        <v>23</v>
      </c>
      <c r="S140" s="8">
        <f t="shared" si="4"/>
        <v>3.2333333333333334</v>
      </c>
      <c r="V140">
        <v>79200</v>
      </c>
      <c r="W140">
        <v>6.67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F60" sqref="F60"/>
    </sheetView>
  </sheetViews>
  <sheetFormatPr defaultColWidth="9.140625" defaultRowHeight="12.75"/>
  <cols>
    <col min="1" max="1" width="11.8515625" style="0" bestFit="1" customWidth="1"/>
    <col min="2" max="2" width="10.57421875" style="0" bestFit="1" customWidth="1"/>
    <col min="3" max="3" width="18.00390625" style="0" bestFit="1" customWidth="1"/>
    <col min="4" max="4" width="11.00390625" style="0" bestFit="1" customWidth="1"/>
    <col min="5" max="5" width="7.00390625" style="0" bestFit="1" customWidth="1"/>
    <col min="6" max="6" width="13.00390625" style="0" bestFit="1" customWidth="1"/>
    <col min="7" max="7" width="23.00390625" style="0" bestFit="1" customWidth="1"/>
  </cols>
  <sheetData>
    <row r="1" spans="1:7" ht="15.75">
      <c r="A1" s="5" t="s">
        <v>6</v>
      </c>
      <c r="B1" s="5" t="s">
        <v>7</v>
      </c>
      <c r="C1" s="5" t="s">
        <v>11</v>
      </c>
      <c r="D1" s="5" t="s">
        <v>12</v>
      </c>
      <c r="E1" s="5" t="s">
        <v>8</v>
      </c>
      <c r="F1" s="5" t="s">
        <v>9</v>
      </c>
      <c r="G1" s="5" t="s">
        <v>10</v>
      </c>
    </row>
    <row r="2" spans="1:7" ht="12.75">
      <c r="A2">
        <v>307356000</v>
      </c>
      <c r="B2" s="2">
        <v>26277</v>
      </c>
      <c r="C2">
        <v>95500</v>
      </c>
      <c r="D2">
        <v>38.62</v>
      </c>
      <c r="E2">
        <f>1</f>
        <v>1</v>
      </c>
      <c r="F2">
        <f>E2/(COUNT($D$2:$D$60)+1)</f>
        <v>0.016666666666666666</v>
      </c>
      <c r="G2">
        <f>1/F2</f>
        <v>60</v>
      </c>
    </row>
    <row r="3" spans="1:7" ht="12.75">
      <c r="A3">
        <v>307356000</v>
      </c>
      <c r="B3" s="2">
        <v>22057</v>
      </c>
      <c r="C3">
        <v>57300</v>
      </c>
      <c r="D3">
        <v>32.18</v>
      </c>
      <c r="E3">
        <f>E2+1</f>
        <v>2</v>
      </c>
      <c r="F3">
        <f aca="true" t="shared" si="0" ref="F3:F60">E3/(COUNT($D$2:$D$60)+1)</f>
        <v>0.03333333333333333</v>
      </c>
      <c r="G3">
        <f aca="true" t="shared" si="1" ref="G3:G60">1/F3</f>
        <v>30</v>
      </c>
    </row>
    <row r="4" spans="1:7" ht="12.75">
      <c r="A4">
        <v>307356000</v>
      </c>
      <c r="B4" s="2">
        <v>17923</v>
      </c>
      <c r="C4">
        <v>54800</v>
      </c>
      <c r="D4">
        <v>30.8</v>
      </c>
      <c r="E4">
        <f aca="true" t="shared" si="2" ref="E4:E60">E3+1</f>
        <v>3</v>
      </c>
      <c r="F4">
        <f t="shared" si="0"/>
        <v>0.05</v>
      </c>
      <c r="G4">
        <f t="shared" si="1"/>
        <v>20</v>
      </c>
    </row>
    <row r="5" spans="1:7" ht="12.75">
      <c r="A5">
        <v>307356000</v>
      </c>
      <c r="B5" s="2">
        <v>16526</v>
      </c>
      <c r="C5">
        <v>48500</v>
      </c>
      <c r="D5">
        <v>27.8</v>
      </c>
      <c r="E5">
        <f t="shared" si="2"/>
        <v>4</v>
      </c>
      <c r="F5">
        <f t="shared" si="0"/>
        <v>0.06666666666666667</v>
      </c>
      <c r="G5">
        <f t="shared" si="1"/>
        <v>15</v>
      </c>
    </row>
    <row r="6" spans="1:7" ht="12.75">
      <c r="A6">
        <v>307356000</v>
      </c>
      <c r="B6" s="2">
        <v>26604</v>
      </c>
      <c r="C6">
        <v>40600</v>
      </c>
      <c r="D6">
        <v>28.3</v>
      </c>
      <c r="E6">
        <f t="shared" si="2"/>
        <v>5</v>
      </c>
      <c r="F6">
        <f t="shared" si="0"/>
        <v>0.08333333333333333</v>
      </c>
      <c r="G6">
        <f t="shared" si="1"/>
        <v>12</v>
      </c>
    </row>
    <row r="7" spans="1:7" ht="12.75">
      <c r="A7">
        <v>307356000</v>
      </c>
      <c r="B7" s="2">
        <v>24972</v>
      </c>
      <c r="C7">
        <v>40100</v>
      </c>
      <c r="D7">
        <v>28.4</v>
      </c>
      <c r="E7">
        <f t="shared" si="2"/>
        <v>6</v>
      </c>
      <c r="F7">
        <f t="shared" si="0"/>
        <v>0.1</v>
      </c>
      <c r="G7">
        <f t="shared" si="1"/>
        <v>10</v>
      </c>
    </row>
    <row r="8" spans="1:7" ht="12.75">
      <c r="A8">
        <v>307356000</v>
      </c>
      <c r="B8" s="2">
        <v>17533</v>
      </c>
      <c r="C8">
        <v>39800</v>
      </c>
      <c r="D8">
        <v>25.65</v>
      </c>
      <c r="E8">
        <f t="shared" si="2"/>
        <v>7</v>
      </c>
      <c r="F8">
        <f t="shared" si="0"/>
        <v>0.11666666666666667</v>
      </c>
      <c r="G8">
        <f t="shared" si="1"/>
        <v>8.571428571428571</v>
      </c>
    </row>
    <row r="9" spans="1:7" ht="12.75">
      <c r="A9">
        <v>307356000</v>
      </c>
      <c r="B9" s="2">
        <v>28212</v>
      </c>
      <c r="C9">
        <v>37400</v>
      </c>
      <c r="D9">
        <v>26.77</v>
      </c>
      <c r="E9">
        <f t="shared" si="2"/>
        <v>8</v>
      </c>
      <c r="F9">
        <f t="shared" si="0"/>
        <v>0.13333333333333333</v>
      </c>
      <c r="G9">
        <f t="shared" si="1"/>
        <v>7.5</v>
      </c>
    </row>
    <row r="10" spans="1:7" ht="12.75">
      <c r="A10">
        <v>307356000</v>
      </c>
      <c r="B10" s="2">
        <v>30980</v>
      </c>
      <c r="C10">
        <v>36000</v>
      </c>
      <c r="D10">
        <v>25.57</v>
      </c>
      <c r="E10">
        <f t="shared" si="2"/>
        <v>9</v>
      </c>
      <c r="F10">
        <f t="shared" si="0"/>
        <v>0.15</v>
      </c>
      <c r="G10">
        <f t="shared" si="1"/>
        <v>6.666666666666667</v>
      </c>
    </row>
    <row r="11" spans="1:7" ht="12.75">
      <c r="A11">
        <v>307356000</v>
      </c>
      <c r="B11" s="2">
        <v>36074</v>
      </c>
      <c r="C11">
        <v>34300</v>
      </c>
      <c r="D11">
        <v>25.38</v>
      </c>
      <c r="E11">
        <f t="shared" si="2"/>
        <v>10</v>
      </c>
      <c r="F11">
        <f t="shared" si="0"/>
        <v>0.16666666666666666</v>
      </c>
      <c r="G11">
        <f t="shared" si="1"/>
        <v>6</v>
      </c>
    </row>
    <row r="12" spans="1:7" ht="12.75">
      <c r="A12">
        <v>307356000</v>
      </c>
      <c r="B12" s="2">
        <v>25410</v>
      </c>
      <c r="C12">
        <v>32700</v>
      </c>
      <c r="D12">
        <v>25.87</v>
      </c>
      <c r="E12">
        <f t="shared" si="2"/>
        <v>11</v>
      </c>
      <c r="F12">
        <f t="shared" si="0"/>
        <v>0.18333333333333332</v>
      </c>
      <c r="G12">
        <f t="shared" si="1"/>
        <v>5.454545454545455</v>
      </c>
    </row>
    <row r="13" spans="1:7" ht="12.75">
      <c r="A13">
        <v>307356000</v>
      </c>
      <c r="B13" s="2">
        <v>35394</v>
      </c>
      <c r="C13">
        <v>32100</v>
      </c>
      <c r="D13">
        <v>24.39</v>
      </c>
      <c r="E13">
        <f t="shared" si="2"/>
        <v>12</v>
      </c>
      <c r="F13">
        <f t="shared" si="0"/>
        <v>0.2</v>
      </c>
      <c r="G13">
        <f t="shared" si="1"/>
        <v>5</v>
      </c>
    </row>
    <row r="14" spans="1:7" ht="12.75">
      <c r="A14">
        <v>307356000</v>
      </c>
      <c r="B14" s="2">
        <v>18306</v>
      </c>
      <c r="C14">
        <v>31300</v>
      </c>
      <c r="D14">
        <v>24.84</v>
      </c>
      <c r="E14">
        <f t="shared" si="2"/>
        <v>13</v>
      </c>
      <c r="F14">
        <f t="shared" si="0"/>
        <v>0.21666666666666667</v>
      </c>
      <c r="G14">
        <f t="shared" si="1"/>
        <v>4.615384615384615</v>
      </c>
    </row>
    <row r="15" spans="1:7" ht="12.75">
      <c r="A15">
        <v>307356000</v>
      </c>
      <c r="B15" s="2">
        <v>33154</v>
      </c>
      <c r="C15">
        <v>30600</v>
      </c>
      <c r="D15">
        <v>23.5</v>
      </c>
      <c r="E15">
        <f t="shared" si="2"/>
        <v>14</v>
      </c>
      <c r="F15">
        <f t="shared" si="0"/>
        <v>0.23333333333333334</v>
      </c>
      <c r="G15">
        <f t="shared" si="1"/>
        <v>4.285714285714286</v>
      </c>
    </row>
    <row r="16" spans="1:7" ht="12.75">
      <c r="A16">
        <v>307356000</v>
      </c>
      <c r="B16" s="2">
        <v>19107</v>
      </c>
      <c r="C16">
        <v>30200</v>
      </c>
      <c r="D16">
        <v>24.26</v>
      </c>
      <c r="E16">
        <f t="shared" si="2"/>
        <v>15</v>
      </c>
      <c r="F16">
        <f t="shared" si="0"/>
        <v>0.25</v>
      </c>
      <c r="G16">
        <f t="shared" si="1"/>
        <v>4</v>
      </c>
    </row>
    <row r="17" spans="1:7" ht="12.75">
      <c r="A17">
        <v>307356000</v>
      </c>
      <c r="B17" s="2">
        <v>32137</v>
      </c>
      <c r="C17">
        <v>29500</v>
      </c>
      <c r="D17">
        <v>23.02</v>
      </c>
      <c r="E17">
        <f t="shared" si="2"/>
        <v>16</v>
      </c>
      <c r="F17">
        <f t="shared" si="0"/>
        <v>0.26666666666666666</v>
      </c>
      <c r="G17">
        <f t="shared" si="1"/>
        <v>3.75</v>
      </c>
    </row>
    <row r="18" spans="1:7" ht="12.75">
      <c r="A18">
        <v>307356000</v>
      </c>
      <c r="B18" s="2">
        <v>19847</v>
      </c>
      <c r="C18">
        <v>28400</v>
      </c>
      <c r="D18">
        <v>23.48</v>
      </c>
      <c r="E18">
        <f t="shared" si="2"/>
        <v>17</v>
      </c>
      <c r="F18">
        <f t="shared" si="0"/>
        <v>0.2833333333333333</v>
      </c>
      <c r="G18">
        <f t="shared" si="1"/>
        <v>3.5294117647058822</v>
      </c>
    </row>
    <row r="19" spans="1:7" ht="12.75">
      <c r="A19">
        <v>307356000</v>
      </c>
      <c r="B19" s="2">
        <v>27188</v>
      </c>
      <c r="C19">
        <v>28200</v>
      </c>
      <c r="D19">
        <v>23.89</v>
      </c>
      <c r="E19">
        <f t="shared" si="2"/>
        <v>18</v>
      </c>
      <c r="F19">
        <f t="shared" si="0"/>
        <v>0.3</v>
      </c>
      <c r="G19">
        <f t="shared" si="1"/>
        <v>3.3333333333333335</v>
      </c>
    </row>
    <row r="20" spans="1:7" ht="12.75">
      <c r="A20">
        <v>307356000</v>
      </c>
      <c r="B20" s="2">
        <v>31378</v>
      </c>
      <c r="C20">
        <v>28200</v>
      </c>
      <c r="D20">
        <v>22.48</v>
      </c>
      <c r="E20">
        <f t="shared" si="2"/>
        <v>19</v>
      </c>
      <c r="F20">
        <f t="shared" si="0"/>
        <v>0.31666666666666665</v>
      </c>
      <c r="G20">
        <f t="shared" si="1"/>
        <v>3.1578947368421053</v>
      </c>
    </row>
    <row r="21" spans="1:7" ht="12.75">
      <c r="A21">
        <v>307356000</v>
      </c>
      <c r="B21" s="2">
        <v>33953</v>
      </c>
      <c r="C21">
        <v>28200</v>
      </c>
      <c r="D21">
        <v>22.18</v>
      </c>
      <c r="E21">
        <f t="shared" si="2"/>
        <v>20</v>
      </c>
      <c r="F21">
        <f t="shared" si="0"/>
        <v>0.3333333333333333</v>
      </c>
      <c r="G21">
        <f t="shared" si="1"/>
        <v>3</v>
      </c>
    </row>
    <row r="22" spans="1:7" ht="12.75">
      <c r="A22">
        <v>307356000</v>
      </c>
      <c r="B22" s="2">
        <v>34318</v>
      </c>
      <c r="C22">
        <v>28200</v>
      </c>
      <c r="D22">
        <v>22.18</v>
      </c>
      <c r="E22">
        <f t="shared" si="2"/>
        <v>21</v>
      </c>
      <c r="F22">
        <f t="shared" si="0"/>
        <v>0.35</v>
      </c>
      <c r="G22">
        <f t="shared" si="1"/>
        <v>2.857142857142857</v>
      </c>
    </row>
    <row r="23" spans="1:7" ht="12.75">
      <c r="A23">
        <v>307356000</v>
      </c>
      <c r="B23" s="2">
        <v>21506</v>
      </c>
      <c r="C23">
        <v>27300</v>
      </c>
      <c r="D23">
        <v>23.02</v>
      </c>
      <c r="E23">
        <f t="shared" si="2"/>
        <v>22</v>
      </c>
      <c r="F23">
        <f t="shared" si="0"/>
        <v>0.36666666666666664</v>
      </c>
      <c r="G23">
        <f t="shared" si="1"/>
        <v>2.7272727272727275</v>
      </c>
    </row>
    <row r="24" spans="1:7" ht="12.75">
      <c r="A24">
        <v>307356000</v>
      </c>
      <c r="B24" s="2">
        <v>31853</v>
      </c>
      <c r="C24">
        <v>27000</v>
      </c>
      <c r="D24">
        <v>22</v>
      </c>
      <c r="E24">
        <f t="shared" si="2"/>
        <v>23</v>
      </c>
      <c r="F24">
        <f t="shared" si="0"/>
        <v>0.38333333333333336</v>
      </c>
      <c r="G24">
        <f t="shared" si="1"/>
        <v>2.608695652173913</v>
      </c>
    </row>
    <row r="25" spans="1:7" ht="12.75">
      <c r="A25">
        <v>307356000</v>
      </c>
      <c r="B25" s="2">
        <v>21308</v>
      </c>
      <c r="C25">
        <v>25100</v>
      </c>
      <c r="D25">
        <v>22.04</v>
      </c>
      <c r="E25">
        <f t="shared" si="2"/>
        <v>24</v>
      </c>
      <c r="F25">
        <f t="shared" si="0"/>
        <v>0.4</v>
      </c>
      <c r="G25">
        <f t="shared" si="1"/>
        <v>2.5</v>
      </c>
    </row>
    <row r="26" spans="1:7" ht="12.75">
      <c r="A26">
        <v>307356000</v>
      </c>
      <c r="B26" s="2">
        <v>25868</v>
      </c>
      <c r="C26">
        <v>24600</v>
      </c>
      <c r="D26">
        <v>21.77</v>
      </c>
      <c r="E26">
        <f t="shared" si="2"/>
        <v>25</v>
      </c>
      <c r="F26">
        <f t="shared" si="0"/>
        <v>0.4166666666666667</v>
      </c>
      <c r="G26">
        <f t="shared" si="1"/>
        <v>2.4</v>
      </c>
    </row>
    <row r="27" spans="1:7" ht="12.75">
      <c r="A27">
        <v>307356000</v>
      </c>
      <c r="B27" s="2">
        <v>18812</v>
      </c>
      <c r="C27">
        <v>24400</v>
      </c>
      <c r="D27">
        <v>21.7</v>
      </c>
      <c r="E27">
        <f t="shared" si="2"/>
        <v>26</v>
      </c>
      <c r="F27">
        <f t="shared" si="0"/>
        <v>0.43333333333333335</v>
      </c>
      <c r="G27">
        <f t="shared" si="1"/>
        <v>2.3076923076923075</v>
      </c>
    </row>
    <row r="28" spans="1:7" ht="12.75">
      <c r="A28">
        <v>307356000</v>
      </c>
      <c r="B28" s="2">
        <v>32996</v>
      </c>
      <c r="C28">
        <v>24100</v>
      </c>
      <c r="D28">
        <v>20.75</v>
      </c>
      <c r="E28">
        <f t="shared" si="2"/>
        <v>27</v>
      </c>
      <c r="F28">
        <f t="shared" si="0"/>
        <v>0.45</v>
      </c>
      <c r="G28">
        <f t="shared" si="1"/>
        <v>2.2222222222222223</v>
      </c>
    </row>
    <row r="29" spans="1:7" ht="12.75">
      <c r="A29">
        <v>307356000</v>
      </c>
      <c r="B29" s="2">
        <v>23446</v>
      </c>
      <c r="C29">
        <v>24000</v>
      </c>
      <c r="D29">
        <v>22.15</v>
      </c>
      <c r="E29">
        <f t="shared" si="2"/>
        <v>28</v>
      </c>
      <c r="F29">
        <f t="shared" si="0"/>
        <v>0.4666666666666667</v>
      </c>
      <c r="G29">
        <f t="shared" si="1"/>
        <v>2.142857142857143</v>
      </c>
    </row>
    <row r="30" spans="1:7" ht="12.75">
      <c r="A30">
        <v>307356000</v>
      </c>
      <c r="B30" s="2">
        <v>19324</v>
      </c>
      <c r="C30">
        <v>23600</v>
      </c>
      <c r="D30">
        <v>21.66</v>
      </c>
      <c r="E30">
        <f t="shared" si="2"/>
        <v>29</v>
      </c>
      <c r="F30">
        <f t="shared" si="0"/>
        <v>0.48333333333333334</v>
      </c>
      <c r="G30">
        <f t="shared" si="1"/>
        <v>2.0689655172413794</v>
      </c>
    </row>
    <row r="31" spans="1:7" ht="12.75">
      <c r="A31">
        <v>307356000</v>
      </c>
      <c r="B31" s="2">
        <v>24223</v>
      </c>
      <c r="C31">
        <v>23300</v>
      </c>
      <c r="D31">
        <v>21.86</v>
      </c>
      <c r="E31">
        <f t="shared" si="2"/>
        <v>30</v>
      </c>
      <c r="F31">
        <f t="shared" si="0"/>
        <v>0.5</v>
      </c>
      <c r="G31">
        <f t="shared" si="1"/>
        <v>2</v>
      </c>
    </row>
    <row r="32" spans="1:7" ht="12.75">
      <c r="A32">
        <v>307356000</v>
      </c>
      <c r="B32" s="2">
        <v>27482</v>
      </c>
      <c r="C32">
        <v>23000</v>
      </c>
      <c r="D32">
        <v>21.52</v>
      </c>
      <c r="E32">
        <f t="shared" si="2"/>
        <v>31</v>
      </c>
      <c r="F32">
        <f t="shared" si="0"/>
        <v>0.5166666666666667</v>
      </c>
      <c r="G32">
        <f t="shared" si="1"/>
        <v>1.9354838709677418</v>
      </c>
    </row>
    <row r="33" spans="1:7" ht="12.75">
      <c r="A33">
        <v>307356000</v>
      </c>
      <c r="B33" s="2">
        <v>20914</v>
      </c>
      <c r="C33">
        <v>22500</v>
      </c>
      <c r="D33">
        <v>20.83</v>
      </c>
      <c r="E33">
        <f t="shared" si="2"/>
        <v>32</v>
      </c>
      <c r="F33">
        <f t="shared" si="0"/>
        <v>0.5333333333333333</v>
      </c>
      <c r="G33">
        <f t="shared" si="1"/>
        <v>1.875</v>
      </c>
    </row>
    <row r="34" spans="1:7" ht="12.75">
      <c r="A34">
        <v>307356000</v>
      </c>
      <c r="B34" s="2">
        <v>28934</v>
      </c>
      <c r="C34">
        <v>21500</v>
      </c>
      <c r="D34">
        <v>19.52</v>
      </c>
      <c r="E34">
        <f t="shared" si="2"/>
        <v>33</v>
      </c>
      <c r="F34">
        <f t="shared" si="0"/>
        <v>0.55</v>
      </c>
      <c r="G34">
        <f t="shared" si="1"/>
        <v>1.8181818181818181</v>
      </c>
    </row>
    <row r="35" spans="1:7" ht="12.75">
      <c r="A35">
        <v>307356000</v>
      </c>
      <c r="B35" s="2">
        <v>34712</v>
      </c>
      <c r="C35">
        <v>20800</v>
      </c>
      <c r="D35">
        <v>18.77</v>
      </c>
      <c r="E35">
        <f t="shared" si="2"/>
        <v>34</v>
      </c>
      <c r="F35">
        <f t="shared" si="0"/>
        <v>0.5666666666666667</v>
      </c>
      <c r="G35">
        <f t="shared" si="1"/>
        <v>1.7647058823529411</v>
      </c>
    </row>
    <row r="36" spans="1:7" ht="12.75">
      <c r="A36">
        <v>307356000</v>
      </c>
      <c r="B36" s="2">
        <v>36699</v>
      </c>
      <c r="C36">
        <v>20600</v>
      </c>
      <c r="D36">
        <v>18.69</v>
      </c>
      <c r="E36">
        <f t="shared" si="2"/>
        <v>35</v>
      </c>
      <c r="F36">
        <f t="shared" si="0"/>
        <v>0.5833333333333334</v>
      </c>
      <c r="G36">
        <f t="shared" si="1"/>
        <v>1.7142857142857142</v>
      </c>
    </row>
    <row r="37" spans="1:7" ht="12.75">
      <c r="A37">
        <v>307356000</v>
      </c>
      <c r="B37" s="2">
        <v>15459</v>
      </c>
      <c r="C37">
        <v>20500</v>
      </c>
      <c r="D37">
        <v>18.68</v>
      </c>
      <c r="E37">
        <f t="shared" si="2"/>
        <v>36</v>
      </c>
      <c r="F37">
        <f t="shared" si="0"/>
        <v>0.6</v>
      </c>
      <c r="G37">
        <f t="shared" si="1"/>
        <v>1.6666666666666667</v>
      </c>
    </row>
    <row r="38" spans="1:7" ht="12.75">
      <c r="A38">
        <v>307356000</v>
      </c>
      <c r="B38" s="2">
        <v>16811</v>
      </c>
      <c r="C38">
        <v>20400</v>
      </c>
      <c r="D38">
        <v>20</v>
      </c>
      <c r="E38">
        <f t="shared" si="2"/>
        <v>37</v>
      </c>
      <c r="F38">
        <f t="shared" si="0"/>
        <v>0.6166666666666667</v>
      </c>
      <c r="G38">
        <f t="shared" si="1"/>
        <v>1.6216216216216215</v>
      </c>
    </row>
    <row r="39" spans="1:7" ht="12.75">
      <c r="A39">
        <v>307356000</v>
      </c>
      <c r="B39" s="2">
        <v>22261</v>
      </c>
      <c r="C39">
        <v>19000</v>
      </c>
      <c r="D39">
        <v>19.08</v>
      </c>
      <c r="E39">
        <f t="shared" si="2"/>
        <v>38</v>
      </c>
      <c r="F39">
        <f t="shared" si="0"/>
        <v>0.6333333333333333</v>
      </c>
      <c r="G39">
        <f t="shared" si="1"/>
        <v>1.5789473684210527</v>
      </c>
    </row>
    <row r="40" spans="1:7" ht="12.75">
      <c r="A40">
        <v>307356000</v>
      </c>
      <c r="B40" s="2">
        <v>17148</v>
      </c>
      <c r="C40">
        <v>18600</v>
      </c>
      <c r="D40">
        <v>19.2</v>
      </c>
      <c r="E40">
        <f t="shared" si="2"/>
        <v>39</v>
      </c>
      <c r="F40">
        <f t="shared" si="0"/>
        <v>0.65</v>
      </c>
      <c r="G40">
        <f t="shared" si="1"/>
        <v>1.5384615384615383</v>
      </c>
    </row>
    <row r="41" spans="1:7" ht="12.75">
      <c r="A41">
        <v>307356000</v>
      </c>
      <c r="B41" s="2">
        <v>33572</v>
      </c>
      <c r="C41">
        <v>18100</v>
      </c>
      <c r="D41">
        <v>17.14</v>
      </c>
      <c r="E41">
        <f t="shared" si="2"/>
        <v>40</v>
      </c>
      <c r="F41">
        <f t="shared" si="0"/>
        <v>0.6666666666666666</v>
      </c>
      <c r="G41">
        <f t="shared" si="1"/>
        <v>1.5</v>
      </c>
    </row>
    <row r="42" spans="1:7" ht="12.75">
      <c r="A42">
        <v>307356000</v>
      </c>
      <c r="B42" s="2">
        <v>16195</v>
      </c>
      <c r="C42">
        <v>17700</v>
      </c>
      <c r="D42">
        <v>17.3</v>
      </c>
      <c r="E42">
        <f t="shared" si="2"/>
        <v>41</v>
      </c>
      <c r="F42">
        <f t="shared" si="0"/>
        <v>0.6833333333333333</v>
      </c>
      <c r="G42">
        <f t="shared" si="1"/>
        <v>1.4634146341463414</v>
      </c>
    </row>
    <row r="43" spans="1:7" ht="12.75">
      <c r="A43">
        <v>307356000</v>
      </c>
      <c r="B43" s="2">
        <v>24599</v>
      </c>
      <c r="C43">
        <v>16900</v>
      </c>
      <c r="D43">
        <v>18.45</v>
      </c>
      <c r="E43">
        <f t="shared" si="2"/>
        <v>42</v>
      </c>
      <c r="F43">
        <f t="shared" si="0"/>
        <v>0.7</v>
      </c>
      <c r="G43">
        <f t="shared" si="1"/>
        <v>1.4285714285714286</v>
      </c>
    </row>
    <row r="44" spans="1:7" ht="12.75">
      <c r="A44">
        <v>307356000</v>
      </c>
      <c r="B44" s="2">
        <v>25684</v>
      </c>
      <c r="C44">
        <v>16400</v>
      </c>
      <c r="D44">
        <v>18.13</v>
      </c>
      <c r="E44">
        <f t="shared" si="2"/>
        <v>43</v>
      </c>
      <c r="F44">
        <f t="shared" si="0"/>
        <v>0.7166666666666667</v>
      </c>
      <c r="G44">
        <f t="shared" si="1"/>
        <v>1.3953488372093024</v>
      </c>
    </row>
    <row r="45" spans="1:7" ht="12.75">
      <c r="A45">
        <v>307356000</v>
      </c>
      <c r="B45" s="2">
        <v>30024</v>
      </c>
      <c r="C45">
        <v>16400</v>
      </c>
      <c r="D45">
        <v>16.91</v>
      </c>
      <c r="E45">
        <f t="shared" si="2"/>
        <v>44</v>
      </c>
      <c r="F45">
        <f t="shared" si="0"/>
        <v>0.7333333333333333</v>
      </c>
      <c r="G45">
        <f t="shared" si="1"/>
        <v>1.3636363636363638</v>
      </c>
    </row>
    <row r="46" spans="1:7" ht="12.75">
      <c r="A46">
        <v>307356000</v>
      </c>
      <c r="B46" s="2">
        <v>20503</v>
      </c>
      <c r="C46">
        <v>15800</v>
      </c>
      <c r="D46">
        <v>17.46</v>
      </c>
      <c r="E46">
        <f t="shared" si="2"/>
        <v>45</v>
      </c>
      <c r="F46">
        <f t="shared" si="0"/>
        <v>0.75</v>
      </c>
      <c r="G46">
        <f t="shared" si="1"/>
        <v>1.3333333333333333</v>
      </c>
    </row>
    <row r="47" spans="1:7" ht="12.75">
      <c r="A47">
        <v>307356000</v>
      </c>
      <c r="B47" s="2">
        <v>35837</v>
      </c>
      <c r="C47">
        <v>15800</v>
      </c>
      <c r="D47">
        <v>16.02</v>
      </c>
      <c r="E47">
        <f t="shared" si="2"/>
        <v>46</v>
      </c>
      <c r="F47">
        <f t="shared" si="0"/>
        <v>0.7666666666666667</v>
      </c>
      <c r="G47">
        <f t="shared" si="1"/>
        <v>1.3043478260869565</v>
      </c>
    </row>
    <row r="48" spans="1:7" ht="12.75">
      <c r="A48">
        <v>307356000</v>
      </c>
      <c r="B48" s="2">
        <v>22608</v>
      </c>
      <c r="C48">
        <v>15400</v>
      </c>
      <c r="D48">
        <v>17.19</v>
      </c>
      <c r="E48">
        <f t="shared" si="2"/>
        <v>47</v>
      </c>
      <c r="F48">
        <f t="shared" si="0"/>
        <v>0.7833333333333333</v>
      </c>
      <c r="G48">
        <f t="shared" si="1"/>
        <v>1.2765957446808511</v>
      </c>
    </row>
    <row r="49" spans="1:7" ht="12.75">
      <c r="A49">
        <v>307356000</v>
      </c>
      <c r="B49" s="2">
        <v>29564</v>
      </c>
      <c r="C49">
        <v>13900</v>
      </c>
      <c r="D49">
        <v>15.27</v>
      </c>
      <c r="E49">
        <f t="shared" si="2"/>
        <v>48</v>
      </c>
      <c r="F49">
        <f t="shared" si="0"/>
        <v>0.8</v>
      </c>
      <c r="G49">
        <f t="shared" si="1"/>
        <v>1.25</v>
      </c>
    </row>
    <row r="50" spans="1:7" ht="12.75">
      <c r="A50">
        <v>307356000</v>
      </c>
      <c r="B50" s="2">
        <v>35196</v>
      </c>
      <c r="C50">
        <v>13500</v>
      </c>
      <c r="D50">
        <v>14.71</v>
      </c>
      <c r="E50">
        <f t="shared" si="2"/>
        <v>49</v>
      </c>
      <c r="F50">
        <f t="shared" si="0"/>
        <v>0.8166666666666667</v>
      </c>
      <c r="G50">
        <f t="shared" si="1"/>
        <v>1.2244897959183674</v>
      </c>
    </row>
    <row r="51" spans="1:7" ht="12.75">
      <c r="A51">
        <v>307356000</v>
      </c>
      <c r="B51" s="2">
        <v>32554</v>
      </c>
      <c r="C51">
        <v>13400</v>
      </c>
      <c r="D51">
        <v>15.07</v>
      </c>
      <c r="E51">
        <f t="shared" si="2"/>
        <v>50</v>
      </c>
      <c r="F51">
        <f t="shared" si="0"/>
        <v>0.8333333333333334</v>
      </c>
      <c r="G51">
        <f t="shared" si="1"/>
        <v>1.2</v>
      </c>
    </row>
    <row r="52" spans="1:7" ht="12.75">
      <c r="A52">
        <v>307356000</v>
      </c>
      <c r="B52" s="2">
        <v>23783</v>
      </c>
      <c r="C52">
        <v>12400</v>
      </c>
      <c r="D52">
        <v>15.59</v>
      </c>
      <c r="E52">
        <f t="shared" si="2"/>
        <v>51</v>
      </c>
      <c r="F52">
        <f t="shared" si="0"/>
        <v>0.85</v>
      </c>
      <c r="G52">
        <f t="shared" si="1"/>
        <v>1.1764705882352942</v>
      </c>
    </row>
    <row r="53" spans="1:7" ht="12.75">
      <c r="A53">
        <v>307356000</v>
      </c>
      <c r="B53" s="2">
        <v>29213</v>
      </c>
      <c r="C53">
        <v>11600</v>
      </c>
      <c r="D53">
        <v>13.97</v>
      </c>
      <c r="E53">
        <f t="shared" si="2"/>
        <v>52</v>
      </c>
      <c r="F53">
        <f t="shared" si="0"/>
        <v>0.8666666666666667</v>
      </c>
      <c r="G53">
        <f t="shared" si="1"/>
        <v>1.1538461538461537</v>
      </c>
    </row>
    <row r="54" spans="1:7" ht="12.75">
      <c r="A54">
        <v>307356000</v>
      </c>
      <c r="B54" s="2">
        <v>20169</v>
      </c>
      <c r="C54">
        <v>10500</v>
      </c>
      <c r="D54">
        <v>14.4</v>
      </c>
      <c r="E54">
        <f t="shared" si="2"/>
        <v>53</v>
      </c>
      <c r="F54">
        <f t="shared" si="0"/>
        <v>0.8833333333333333</v>
      </c>
      <c r="G54">
        <f t="shared" si="1"/>
        <v>1.1320754716981132</v>
      </c>
    </row>
    <row r="55" spans="1:7" ht="12.75">
      <c r="A55">
        <v>307356000</v>
      </c>
      <c r="B55" s="2">
        <v>30653</v>
      </c>
      <c r="C55">
        <v>10400</v>
      </c>
      <c r="D55">
        <v>13.17</v>
      </c>
      <c r="E55">
        <f t="shared" si="2"/>
        <v>54</v>
      </c>
      <c r="F55">
        <f t="shared" si="0"/>
        <v>0.9</v>
      </c>
      <c r="G55">
        <f t="shared" si="1"/>
        <v>1.1111111111111112</v>
      </c>
    </row>
    <row r="56" spans="1:7" ht="12.75">
      <c r="A56">
        <v>307356000</v>
      </c>
      <c r="B56" s="2">
        <v>27828</v>
      </c>
      <c r="C56">
        <v>8930</v>
      </c>
      <c r="D56">
        <v>13.25</v>
      </c>
      <c r="E56">
        <f t="shared" si="2"/>
        <v>55</v>
      </c>
      <c r="F56">
        <f t="shared" si="0"/>
        <v>0.9166666666666666</v>
      </c>
      <c r="G56">
        <f t="shared" si="1"/>
        <v>1.090909090909091</v>
      </c>
    </row>
    <row r="57" spans="1:7" ht="12.75">
      <c r="A57">
        <v>307356000</v>
      </c>
      <c r="B57" s="2">
        <v>28557</v>
      </c>
      <c r="C57">
        <v>7160</v>
      </c>
      <c r="D57">
        <v>11.86</v>
      </c>
      <c r="E57">
        <f t="shared" si="2"/>
        <v>56</v>
      </c>
      <c r="F57">
        <f t="shared" si="0"/>
        <v>0.9333333333333333</v>
      </c>
      <c r="G57">
        <f t="shared" si="1"/>
        <v>1.0714285714285714</v>
      </c>
    </row>
    <row r="58" spans="1:7" ht="12.75">
      <c r="A58">
        <v>307356000</v>
      </c>
      <c r="B58" s="2">
        <v>23081</v>
      </c>
      <c r="C58">
        <v>5790</v>
      </c>
      <c r="D58">
        <v>10.38</v>
      </c>
      <c r="E58">
        <f t="shared" si="2"/>
        <v>57</v>
      </c>
      <c r="F58">
        <f t="shared" si="0"/>
        <v>0.95</v>
      </c>
      <c r="G58">
        <f t="shared" si="1"/>
        <v>1.0526315789473684</v>
      </c>
    </row>
    <row r="59" spans="1:7" ht="12.75">
      <c r="A59">
        <v>307356000</v>
      </c>
      <c r="B59" s="2">
        <v>15814</v>
      </c>
      <c r="C59">
        <v>4890</v>
      </c>
      <c r="D59">
        <v>8.84</v>
      </c>
      <c r="E59">
        <f t="shared" si="2"/>
        <v>58</v>
      </c>
      <c r="F59">
        <f t="shared" si="0"/>
        <v>0.9666666666666667</v>
      </c>
      <c r="G59">
        <f t="shared" si="1"/>
        <v>1.0344827586206897</v>
      </c>
    </row>
    <row r="60" spans="1:7" ht="12.75">
      <c r="A60">
        <v>307356000</v>
      </c>
      <c r="B60" s="2" t="s">
        <v>42</v>
      </c>
      <c r="C60">
        <v>2000</v>
      </c>
      <c r="D60">
        <v>39.78</v>
      </c>
      <c r="E60">
        <f t="shared" si="2"/>
        <v>59</v>
      </c>
      <c r="F60">
        <f t="shared" si="0"/>
        <v>0.9833333333333333</v>
      </c>
      <c r="G60">
        <f t="shared" si="1"/>
        <v>1.0169491525423728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jrr</dc:creator>
  <cp:keywords/>
  <dc:description/>
  <cp:lastModifiedBy>Theodore A. Endreny</cp:lastModifiedBy>
  <cp:lastPrinted>2004-02-20T19:43:37Z</cp:lastPrinted>
  <dcterms:created xsi:type="dcterms:W3CDTF">2004-01-06T18:10:55Z</dcterms:created>
  <dcterms:modified xsi:type="dcterms:W3CDTF">2004-06-15T13:54:57Z</dcterms:modified>
  <cp:category/>
  <cp:version/>
  <cp:contentType/>
  <cp:contentStatus/>
</cp:coreProperties>
</file>